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815" activeTab="1"/>
  </bookViews>
  <sheets>
    <sheet name="1.pielikums" sheetId="1" r:id="rId1"/>
    <sheet name="2.pielikums" sheetId="4" r:id="rId2"/>
  </sheets>
  <definedNames>
    <definedName name="_xlnm.Print_Area" localSheetId="0">'1.pielikums'!$A$1:$L$52</definedName>
    <definedName name="_xlnm.Print_Area" localSheetId="1">'2.pielikums'!$A$4:$Q$41</definedName>
    <definedName name="_xlnm.Print_Titles" localSheetId="0">'1.pielikums'!$5:$6</definedName>
    <definedName name="_xlnm.Print_Titles" localSheetId="1">'2.pielikums'!$8:$11</definedName>
    <definedName name="Excel_BuiltIn__FilterDatabase_1">'1.pielikums'!#REF!</definedName>
    <definedName name="Excel_BuiltIn_Print_Titles_1" localSheetId="1">'2.pielikums'!$A$8:$IN$11</definedName>
    <definedName name="Excel_BuiltIn_Print_Titles_1">'1.pielikums'!$A$5:$IP$6</definedName>
  </definedNames>
  <calcPr calcId="162913" fullCalcOnLoad="1"/>
</workbook>
</file>

<file path=xl/calcChain.xml><?xml version="1.0" encoding="utf-8"?>
<calcChain xmlns="http://schemas.openxmlformats.org/spreadsheetml/2006/main">
  <c r="C11" i="1" l="1"/>
  <c r="M65" i="4"/>
  <c r="L65" i="4"/>
  <c r="K65" i="4"/>
  <c r="J65" i="4"/>
  <c r="I65" i="4"/>
  <c r="H65" i="4"/>
  <c r="G65" i="4"/>
  <c r="F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O25" i="4"/>
  <c r="N25" i="4"/>
  <c r="N24" i="4"/>
  <c r="N23" i="4"/>
  <c r="N22" i="4"/>
  <c r="N21" i="4"/>
  <c r="N20" i="4"/>
  <c r="N19" i="4"/>
  <c r="N18" i="4"/>
  <c r="N17" i="4"/>
  <c r="D43" i="1"/>
  <c r="E43" i="1"/>
  <c r="F43" i="1"/>
  <c r="G43" i="1"/>
  <c r="H43" i="1"/>
  <c r="I43" i="1"/>
  <c r="J43" i="1"/>
  <c r="K43" i="1"/>
  <c r="L43" i="1"/>
  <c r="D39" i="1"/>
  <c r="E39" i="1"/>
  <c r="F39" i="1"/>
  <c r="G39" i="1"/>
  <c r="H39" i="1"/>
  <c r="I39" i="1"/>
  <c r="J39" i="1"/>
  <c r="K39" i="1"/>
  <c r="L39" i="1"/>
  <c r="D36" i="1"/>
  <c r="E36" i="1"/>
  <c r="F36" i="1"/>
  <c r="G36" i="1"/>
  <c r="H36" i="1"/>
  <c r="I36" i="1"/>
  <c r="J36" i="1"/>
  <c r="K36" i="1"/>
  <c r="L36" i="1"/>
  <c r="D34" i="1"/>
  <c r="E34" i="1"/>
  <c r="F34" i="1"/>
  <c r="G34" i="1"/>
  <c r="H34" i="1"/>
  <c r="I34" i="1"/>
  <c r="J34" i="1"/>
  <c r="K34" i="1"/>
  <c r="L34" i="1"/>
  <c r="D32" i="1"/>
  <c r="E32" i="1"/>
  <c r="F32" i="1"/>
  <c r="G32" i="1"/>
  <c r="H32" i="1"/>
  <c r="I32" i="1"/>
  <c r="J32" i="1"/>
  <c r="K32" i="1"/>
  <c r="L32" i="1"/>
  <c r="D26" i="1"/>
  <c r="E26" i="1"/>
  <c r="E22" i="1"/>
  <c r="F26" i="1"/>
  <c r="F22" i="1"/>
  <c r="G26" i="1"/>
  <c r="G22" i="1"/>
  <c r="H26" i="1"/>
  <c r="I26" i="1"/>
  <c r="I22" i="1"/>
  <c r="J26" i="1"/>
  <c r="K26" i="1"/>
  <c r="L26" i="1"/>
  <c r="L22" i="1"/>
  <c r="D23" i="1"/>
  <c r="E23" i="1"/>
  <c r="F23" i="1"/>
  <c r="G23" i="1"/>
  <c r="H23" i="1"/>
  <c r="I23" i="1"/>
  <c r="J23" i="1"/>
  <c r="K23" i="1"/>
  <c r="L23" i="1"/>
  <c r="C43" i="1"/>
  <c r="C39" i="1"/>
  <c r="C36" i="1"/>
  <c r="C34" i="1"/>
  <c r="C32" i="1"/>
  <c r="C26" i="1"/>
  <c r="C23" i="1"/>
  <c r="C7" i="1"/>
  <c r="N65" i="4"/>
  <c r="K22" i="1"/>
  <c r="J22" i="1"/>
  <c r="H22" i="1"/>
  <c r="D22" i="1"/>
  <c r="C22" i="1"/>
</calcChain>
</file>

<file path=xl/sharedStrings.xml><?xml version="1.0" encoding="utf-8"?>
<sst xmlns="http://schemas.openxmlformats.org/spreadsheetml/2006/main" count="402" uniqueCount="239">
  <si>
    <t xml:space="preserve">Klasifikācijas kods </t>
  </si>
  <si>
    <t>Rādītāju nosaukums</t>
  </si>
  <si>
    <t>A</t>
  </si>
  <si>
    <t>B</t>
  </si>
  <si>
    <t>I.</t>
  </si>
  <si>
    <t>KOPĀ IEŅĒMUMI</t>
  </si>
  <si>
    <t>II.</t>
  </si>
  <si>
    <t>KOPĀ IZDEVUMI</t>
  </si>
  <si>
    <t>II.1</t>
  </si>
  <si>
    <t>Izdevumi atbilstoši funkcionālajām kategorijām</t>
  </si>
  <si>
    <t>01.000</t>
  </si>
  <si>
    <t>Vispārējie valdības dienesti</t>
  </si>
  <si>
    <t>02.000</t>
  </si>
  <si>
    <t>Aizsardzība</t>
  </si>
  <si>
    <t>03.000</t>
  </si>
  <si>
    <t>Sabiedriskā kārtība un drošība</t>
  </si>
  <si>
    <t>04.000</t>
  </si>
  <si>
    <t>Ekonomiskā darbība</t>
  </si>
  <si>
    <t>05.000</t>
  </si>
  <si>
    <t>Vides aizsardzība</t>
  </si>
  <si>
    <t>06.000</t>
  </si>
  <si>
    <t>Teritoriju un mājokļu apsaimniekošana</t>
  </si>
  <si>
    <t>07.000</t>
  </si>
  <si>
    <t>Veselība</t>
  </si>
  <si>
    <t>08.000</t>
  </si>
  <si>
    <t>Atpūta, kultūra un reliģija</t>
  </si>
  <si>
    <t>09.000</t>
  </si>
  <si>
    <t>Izglītība</t>
  </si>
  <si>
    <t>10.000</t>
  </si>
  <si>
    <t>Sociālā aizsardzība</t>
  </si>
  <si>
    <t>1.1.</t>
  </si>
  <si>
    <t>1.2.</t>
  </si>
  <si>
    <t>1.3.</t>
  </si>
  <si>
    <t>Aizņēmumi</t>
  </si>
  <si>
    <t>1.pielikums</t>
  </si>
  <si>
    <t>2.pielikums</t>
  </si>
  <si>
    <t>x</t>
  </si>
  <si>
    <t>(euro)</t>
  </si>
  <si>
    <t>Aizdevējs</t>
  </si>
  <si>
    <t>Mērķis</t>
  </si>
  <si>
    <t>C</t>
  </si>
  <si>
    <t>D</t>
  </si>
  <si>
    <t>E</t>
  </si>
  <si>
    <t>KOPĀ:</t>
  </si>
  <si>
    <t>Līguma noslēgšanas datums</t>
  </si>
  <si>
    <t>Saistību apmērs</t>
  </si>
  <si>
    <t>n</t>
  </si>
  <si>
    <t>n+1</t>
  </si>
  <si>
    <t>n+2</t>
  </si>
  <si>
    <t>n+3</t>
  </si>
  <si>
    <t>n+4</t>
  </si>
  <si>
    <t>n+5</t>
  </si>
  <si>
    <t>n+6</t>
  </si>
  <si>
    <t>turpmākajos gados</t>
  </si>
  <si>
    <t>pavisam (1.+2.+3.+4.+ 5+.6.+7.+8.)</t>
  </si>
  <si>
    <t>Galvojumi</t>
  </si>
  <si>
    <t>Citas ilgtermiņa saistības</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</si>
  <si>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</si>
  <si>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</si>
  <si>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</si>
  <si>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Plānotie ieņēmumi un naudas atlikums kopā</t>
  </si>
  <si>
    <t>Naudas atlikums uz 01.01.2020.</t>
  </si>
  <si>
    <r>
      <t xml:space="preserve">Apstiprināts 2020.gada </t>
    </r>
    <r>
      <rPr>
        <b/>
        <sz val="10"/>
        <rFont val="Times New Roman"/>
        <family val="1"/>
        <charset val="186"/>
      </rPr>
      <t>izdevumu kopsavilkuma</t>
    </r>
    <r>
      <rPr>
        <sz val="10"/>
        <rFont val="Times New Roman"/>
        <family val="1"/>
        <charset val="186"/>
      </rPr>
      <t xml:space="preserve"> plāns</t>
    </r>
  </si>
  <si>
    <t xml:space="preserve">Vecpiebalgas novada pašvaldības </t>
  </si>
  <si>
    <t>Vecpiebalgas novada pašvaldības 2020.gada pamatbudžets</t>
  </si>
  <si>
    <t>II.2</t>
  </si>
  <si>
    <t>Izdevumi atbilstoši ekonomiskām kategorijām</t>
  </si>
  <si>
    <t>1000</t>
  </si>
  <si>
    <t>Atlīdzība</t>
  </si>
  <si>
    <t>1100</t>
  </si>
  <si>
    <t>1200</t>
  </si>
  <si>
    <t>2000</t>
  </si>
  <si>
    <t>2100</t>
  </si>
  <si>
    <t>2200</t>
  </si>
  <si>
    <t>2300</t>
  </si>
  <si>
    <t>2400</t>
  </si>
  <si>
    <t>2500</t>
  </si>
  <si>
    <t>3000</t>
  </si>
  <si>
    <t>3200</t>
  </si>
  <si>
    <t>4000</t>
  </si>
  <si>
    <t>4300</t>
  </si>
  <si>
    <t>5000</t>
  </si>
  <si>
    <t>5200</t>
  </si>
  <si>
    <t>6000</t>
  </si>
  <si>
    <t>5100</t>
  </si>
  <si>
    <t>6200</t>
  </si>
  <si>
    <t>6300</t>
  </si>
  <si>
    <t>6400</t>
  </si>
  <si>
    <t>7000</t>
  </si>
  <si>
    <t>7200</t>
  </si>
  <si>
    <t>Atalgojums</t>
  </si>
  <si>
    <t>Darba devēja valsts sociālās apdrošināšanas obligātās iemaksas, sociālā rakstura pabalsti un kompensācijas</t>
  </si>
  <si>
    <t>Preces un pakalpojumi</t>
  </si>
  <si>
    <t>Komandējumi un dienesta braucieni</t>
  </si>
  <si>
    <t>Pakalpojumi</t>
  </si>
  <si>
    <t>Krājumi, materiāli, energoresursi, prece, biroja preces un inventārs, ko neieskaita kodā 5000</t>
  </si>
  <si>
    <t>Izdevumi periodikas iegādei</t>
  </si>
  <si>
    <t>Budžeta iestāžu nodokļu maksājumi</t>
  </si>
  <si>
    <t>Subsīdijas un dotācijas</t>
  </si>
  <si>
    <t>Subsīdijas un dotācijas komersantiem, biedrībām un nodibinājumiem, izņemot lauksaimniecības ražošanu, sabiedriskajām organizācijām u.c. institūcijām</t>
  </si>
  <si>
    <t>Procentu izdevumi</t>
  </si>
  <si>
    <t>Pārējie procentu maksājumi</t>
  </si>
  <si>
    <t>Pamatkapitāla veidošana</t>
  </si>
  <si>
    <t>Nemateriālie ieguldījumi</t>
  </si>
  <si>
    <t>Pamatlīdzekļi</t>
  </si>
  <si>
    <t>Sociālie pabalsti</t>
  </si>
  <si>
    <t>Sociālie pabalsti naudā</t>
  </si>
  <si>
    <t>Sociālie pabalsti natūrā</t>
  </si>
  <si>
    <t>Pārējie klasifikācijā neminētie maksājumi iedzīvotājiem natūrā un kompensācijas</t>
  </si>
  <si>
    <t>Uzturēšanas izdevumu transferti, pašu resursu maksājumi, starptautiskā sadarbība</t>
  </si>
  <si>
    <t>Pašvaldības budžeta uzturēšanas izdevumu transferti</t>
  </si>
  <si>
    <r>
      <t xml:space="preserve">Apstiprināts 2020.gada </t>
    </r>
    <r>
      <rPr>
        <b/>
        <sz val="10"/>
        <rFont val="Times New Roman"/>
        <family val="1"/>
        <charset val="186"/>
      </rPr>
      <t xml:space="preserve">Vides aizsardzības izdevumu </t>
    </r>
    <r>
      <rPr>
        <sz val="10"/>
        <rFont val="Times New Roman"/>
        <family val="1"/>
        <charset val="186"/>
      </rPr>
      <t>plāns</t>
    </r>
  </si>
  <si>
    <r>
      <t xml:space="preserve">Apstiprināts 2020.gada </t>
    </r>
    <r>
      <rPr>
        <b/>
        <sz val="10"/>
        <rFont val="Times New Roman"/>
        <family val="1"/>
        <charset val="186"/>
      </rPr>
      <t>Izglītības izdevumu</t>
    </r>
    <r>
      <rPr>
        <sz val="10"/>
        <rFont val="Times New Roman"/>
        <family val="1"/>
        <charset val="186"/>
      </rPr>
      <t xml:space="preserve"> plāns</t>
    </r>
  </si>
  <si>
    <r>
      <t xml:space="preserve">Apstiprināts 2020.gada </t>
    </r>
    <r>
      <rPr>
        <b/>
        <sz val="10"/>
        <rFont val="Times New Roman"/>
        <family val="1"/>
        <charset val="186"/>
      </rPr>
      <t>Vispārējo vadības dienestu</t>
    </r>
    <r>
      <rPr>
        <sz val="10"/>
        <rFont val="Times New Roman"/>
        <family val="1"/>
        <charset val="186"/>
      </rPr>
      <t xml:space="preserve"> </t>
    </r>
    <r>
      <rPr>
        <sz val="10"/>
        <rFont val="Times New Roman"/>
        <family val="1"/>
        <charset val="186"/>
      </rPr>
      <t xml:space="preserve"> plāns</t>
    </r>
  </si>
  <si>
    <r>
      <t xml:space="preserve">Apstiprināts 2020.gada </t>
    </r>
    <r>
      <rPr>
        <b/>
        <sz val="10"/>
        <rFont val="Times New Roman"/>
        <family val="1"/>
        <charset val="186"/>
      </rPr>
      <t xml:space="preserve">Sabiedriskās kārtības un drošības  izdevumu </t>
    </r>
    <r>
      <rPr>
        <sz val="10"/>
        <rFont val="Times New Roman"/>
        <family val="1"/>
        <charset val="186"/>
      </rPr>
      <t>plāns</t>
    </r>
  </si>
  <si>
    <r>
      <t xml:space="preserve">Apstiprināts 2020.gada </t>
    </r>
    <r>
      <rPr>
        <b/>
        <sz val="10"/>
        <rFont val="Times New Roman"/>
        <family val="1"/>
        <charset val="186"/>
      </rPr>
      <t xml:space="preserve">Ekonomiskās darbības izdevumu </t>
    </r>
    <r>
      <rPr>
        <sz val="10"/>
        <rFont val="Times New Roman"/>
        <family val="1"/>
        <charset val="186"/>
      </rPr>
      <t>plāns</t>
    </r>
  </si>
  <si>
    <r>
      <t xml:space="preserve">Apstiprināts 2020.gada </t>
    </r>
    <r>
      <rPr>
        <b/>
        <sz val="10"/>
        <rFont val="Times New Roman"/>
        <family val="1"/>
        <charset val="186"/>
      </rPr>
      <t xml:space="preserve">Teritoriju un mājokļu apsaimniekošanas izdevumu </t>
    </r>
    <r>
      <rPr>
        <sz val="10"/>
        <rFont val="Times New Roman"/>
        <family val="1"/>
        <charset val="186"/>
      </rPr>
      <t>plāns</t>
    </r>
  </si>
  <si>
    <r>
      <t xml:space="preserve">Apstiprināts 2020.gada </t>
    </r>
    <r>
      <rPr>
        <b/>
        <sz val="10"/>
        <rFont val="Times New Roman"/>
        <family val="1"/>
        <charset val="186"/>
      </rPr>
      <t xml:space="preserve">Veselības izdevumu </t>
    </r>
    <r>
      <rPr>
        <sz val="10"/>
        <rFont val="Times New Roman"/>
        <family val="1"/>
        <charset val="186"/>
      </rPr>
      <t>plāns</t>
    </r>
  </si>
  <si>
    <r>
      <t xml:space="preserve">Apstiprināts 2020.gada </t>
    </r>
    <r>
      <rPr>
        <b/>
        <sz val="10"/>
        <rFont val="Times New Roman"/>
        <family val="1"/>
        <charset val="186"/>
      </rPr>
      <t xml:space="preserve">Atpūtas, kultūras un reliģijas izdevumu </t>
    </r>
    <r>
      <rPr>
        <sz val="10"/>
        <rFont val="Times New Roman"/>
        <family val="1"/>
        <charset val="186"/>
      </rPr>
      <t>plāns</t>
    </r>
  </si>
  <si>
    <t>1.4.</t>
  </si>
  <si>
    <t>1.5.</t>
  </si>
  <si>
    <t>1.6.</t>
  </si>
  <si>
    <t>1.7.</t>
  </si>
  <si>
    <t>1.8.</t>
  </si>
  <si>
    <t>1.9.</t>
  </si>
  <si>
    <r>
      <t xml:space="preserve">Apstiprināts 2020.gada </t>
    </r>
    <r>
      <rPr>
        <b/>
        <sz val="10"/>
        <rFont val="Times New Roman"/>
        <family val="1"/>
        <charset val="186"/>
      </rPr>
      <t>Sociālās aizsardzības izdevumu</t>
    </r>
    <r>
      <rPr>
        <sz val="10"/>
        <rFont val="Times New Roman"/>
        <family val="1"/>
        <charset val="186"/>
      </rPr>
      <t xml:space="preserve"> plāns</t>
    </r>
  </si>
  <si>
    <t>Domes priekšsēdētājs Indriķis Putniņš</t>
  </si>
  <si>
    <t>Sagatavotājs Ilze Pogule</t>
  </si>
  <si>
    <t>Tālrunis 26112088</t>
  </si>
  <si>
    <t>E-pasts ilze.pogule@vecpiebalga.lv</t>
  </si>
  <si>
    <t>Datu savākšanas pamatojums - Likuma par budžetu un finanšu vadību (24.03.1994.) 30.panta sestā un astotā daļa dod tiesības pieprasīt šos datus</t>
  </si>
  <si>
    <t>Veidlapa Nr. 4-SAI</t>
  </si>
  <si>
    <t>Pārskats par saistību apmēru</t>
  </si>
  <si>
    <t>KODI</t>
  </si>
  <si>
    <t>Pašvaldības nosaukums Vecpiebalgas novads</t>
  </si>
  <si>
    <t>0429300</t>
  </si>
  <si>
    <t xml:space="preserve">Iestādes nosaukums  </t>
  </si>
  <si>
    <t>90000057259</t>
  </si>
  <si>
    <t>Pārskata gads</t>
  </si>
  <si>
    <t>2019</t>
  </si>
  <si>
    <t xml:space="preserve">Pārskata mēnesis   </t>
  </si>
  <si>
    <t>Decembris</t>
  </si>
  <si>
    <t>Kods/ Uzskaites konts</t>
  </si>
  <si>
    <t>Institucionālā sektora klasifikācijas kods</t>
  </si>
  <si>
    <t>09</t>
  </si>
  <si>
    <t>Valsts kase</t>
  </si>
  <si>
    <t>S13 01 00</t>
  </si>
  <si>
    <t>siltumapgāde</t>
  </si>
  <si>
    <t>19.12.2003</t>
  </si>
  <si>
    <t>01.09.2003</t>
  </si>
  <si>
    <t>vidusskolas renovācija</t>
  </si>
  <si>
    <t>21.06.2007</t>
  </si>
  <si>
    <t>01</t>
  </si>
  <si>
    <t>Stabilizācijas aizņēmums</t>
  </si>
  <si>
    <t>20.06.2008</t>
  </si>
  <si>
    <t>04</t>
  </si>
  <si>
    <t>projekta "Dzērbenes ciemata katlumājas un siltumtīklu rekonstrukcija. Vidusskolas apkures sistēmas renovācija</t>
  </si>
  <si>
    <t>05.12.2007</t>
  </si>
  <si>
    <t>03</t>
  </si>
  <si>
    <t>Alternatīvās dienas aprūpes centrs "Rudiņi" vienkāšotā rekonstrukcija</t>
  </si>
  <si>
    <t>01.10.2009</t>
  </si>
  <si>
    <t>Taurenes pagasta saieta nama vienkāšotā  rekonstrukcija</t>
  </si>
  <si>
    <t>24.09.2009</t>
  </si>
  <si>
    <t>Vecpiebalgas pagasta sporta zāles vienkāšotā rekonstrukcija</t>
  </si>
  <si>
    <t>21.12.2009</t>
  </si>
  <si>
    <t>Inešu tautas nama rekonstrukcija</t>
  </si>
  <si>
    <t>27.05.2010</t>
  </si>
  <si>
    <t>Kaives pagasta autoceļa "Dzirnavas-Lācīši" rekonstrukcija</t>
  </si>
  <si>
    <t>20.07.2010</t>
  </si>
  <si>
    <t>Dzērbenes saieta nama rekonstrukcija</t>
  </si>
  <si>
    <t xml:space="preserve"> Kvalitatīvai dabaszinātņu apguvei atbilstošas materiālās bāzes nodrošināšana Vecpiebalgas vidusskolā</t>
  </si>
  <si>
    <t>12.10.2010</t>
  </si>
  <si>
    <t>Vecpiebalgas kultūras nama rekonstrukcija</t>
  </si>
  <si>
    <t>03.12.2010</t>
  </si>
  <si>
    <t>Ūdenssaimniecības attīstība Taurenes pagasta taurenes ciemā</t>
  </si>
  <si>
    <t>01.02.2011</t>
  </si>
  <si>
    <t>Kulturālā vidē-kulturāls cilvēks</t>
  </si>
  <si>
    <t>Veselā miesā-vesels gars</t>
  </si>
  <si>
    <t>Ēkas rekonstrukcija Inešu pagasta jauniešu dienas centra izveide</t>
  </si>
  <si>
    <t>01.03.2011</t>
  </si>
  <si>
    <t>Pašvaldības ceļu Rāgažas-Roznēni-Gailīši un Roznēni-Mazroznēni rekonstrukcija</t>
  </si>
  <si>
    <t>17.08.2011</t>
  </si>
  <si>
    <t>Gājēju drošība gar valsts autoceļu P30 Vecpiebalgā</t>
  </si>
  <si>
    <t>26.09.2011</t>
  </si>
  <si>
    <t>Dzērbenes,Inešu,Kaives,Taurenes,Vecpiebalgas ciemu ūdens un siltumapgādes sistēmu avārijas situācijas novēršana</t>
  </si>
  <si>
    <t>30.07.2012</t>
  </si>
  <si>
    <t xml:space="preserve">ūdenssaimniecības attīstība Vecpiebalgas novada Vecpiebalgas ciemā </t>
  </si>
  <si>
    <t>31.08.2012</t>
  </si>
  <si>
    <t>Sabiedriskā centra izbūve rekonstruējot internāta ēku</t>
  </si>
  <si>
    <t>Pils parka sabiedriskā WC vienkāršotā rekonstrukcija Vecpiebalgas muižā</t>
  </si>
  <si>
    <t xml:space="preserve">Ūdenssaimniecības infrastruktūras attīstība Vecpiebalgas novada Kaives ciemā </t>
  </si>
  <si>
    <t>20.11.2012</t>
  </si>
  <si>
    <t>Transporta iegādei</t>
  </si>
  <si>
    <t>04.02.2013</t>
  </si>
  <si>
    <t>Ūdenssaimniecības infrastruktūras attīstība Vecpiebalgas novada Inešu ciemā</t>
  </si>
  <si>
    <t>01.08.2013</t>
  </si>
  <si>
    <t>S13 01 00</t>
  </si>
  <si>
    <t>Kinomānija Kaivē</t>
  </si>
  <si>
    <t>21.03.2014</t>
  </si>
  <si>
    <t>Kompleksi risinājumi siltumnīcefekta gāzu emisiju samazināšanai Vecpiebalgas vidusskolas sporta zāles ēkā</t>
  </si>
  <si>
    <t xml:space="preserve">Siltumnīcefekta gāzu emisiju samazināšana Vecpiebalgas vidusskolas pirmsskolas izglītības iestādē </t>
  </si>
  <si>
    <t>30.05.2014</t>
  </si>
  <si>
    <t>Kompleksi risinājumi siltumnīcefekta gāzu emisiju samazināšanai Vecpiebalgas vidusskolas internāta ēkā</t>
  </si>
  <si>
    <t>15.09.2014</t>
  </si>
  <si>
    <t>Kompleksi risinājumi siltumnīcefekta gāzu emisiju samazināšanai Taurenes pamatskolas ēkā</t>
  </si>
  <si>
    <t>Vecpiebalgas novada sabiedriskā centra,sociālās mājas un izglītības iestāžu rekonstrukcija un aprīkojuma iegāde</t>
  </si>
  <si>
    <t>15.10.2014</t>
  </si>
  <si>
    <t>Ūdenssaimniecības attīstība Vecpiebalgas novada Vecpiebalgas pagasta Vecpiebalgas ciemā II kārta</t>
  </si>
  <si>
    <t>26.11.2014</t>
  </si>
  <si>
    <t>Sociālās mājas "Norkalni" Vecpiebalgas pagastā remonts</t>
  </si>
  <si>
    <t>16.12.2014</t>
  </si>
  <si>
    <t>Sadzīves pakalpojumu nodrošināšana sabiedriskajā centrā Dzērbenē</t>
  </si>
  <si>
    <t>30.01.2015</t>
  </si>
  <si>
    <t>Taurenes pamatskolas siltumapgādes sistēmas rekonstrukcija</t>
  </si>
  <si>
    <t>19.06.2015</t>
  </si>
  <si>
    <t>Vecpiebalgas vidusskolas pirmsskolas izglītības iestādes teritorijas labiekārtošanas darbi un Vecpiebalgas muižas pils ēkas jumta seguma atjaunošana</t>
  </si>
  <si>
    <t>24.08.2015</t>
  </si>
  <si>
    <t>Bērnu rotaļu laukuma izveide pie Vecpiebalgas vidusskolas pirmsskolas izglītības iestādes</t>
  </si>
  <si>
    <t>26.07.2016</t>
  </si>
  <si>
    <t>Būvprojektu izstrāde un autoruzraudzība Vecpiebalgas novada grants  ceļu pārbūves projektā Eiropas Savienības Eiropas Lauksaimniecības fonda lauku attīstībai (ELFLA) un Lauku attīstības programmas (LAP) pasākuma "Pamatpakalpojumi un ciematu atjaunošana lauku apvidos" ietvaros</t>
  </si>
  <si>
    <t>01.02.2017</t>
  </si>
  <si>
    <t>Viesistaba Vecpiebalgas pagasta centrā</t>
  </si>
  <si>
    <t>12.05.2017</t>
  </si>
  <si>
    <t>Brežģa kalna skatu tornis</t>
  </si>
  <si>
    <t>Skrejceļa rekonstrukcija Dzērbenes vispārizglītojošās un mūzikas pamatskolas sporta laukumā</t>
  </si>
  <si>
    <t>01.11.2017</t>
  </si>
  <si>
    <t>Prioritāro investīciju projekta Zivju resursu pavairošana un atražošana Vecpiebalgas novada Alauksta, Juvera,Taurenes un Ineša ezeros īstenošanai</t>
  </si>
  <si>
    <t>05.07.2018</t>
  </si>
  <si>
    <t>ELFLA projekta "Pašvaldības ceļu B77 "Saulgoži-Brežģis" un B71 "Soseja-Laidzi" pārbūve īstenošanai</t>
  </si>
  <si>
    <t>27.11.2018</t>
  </si>
  <si>
    <t>ERAF projekta "Uzņēmējdarbības attīstībai nepieciešamās publiskās infrastrultūras attīstība Vecpiebalgas novada Inešu pagastā" īstenošanai</t>
  </si>
  <si>
    <t>29.11.2018</t>
  </si>
  <si>
    <t>ELFLA projekta "Pašvaldības ceļa B26 Jaunkabulēni-Celmi-Tožiņi pārbūve" īstenošanai</t>
  </si>
  <si>
    <t>17.05.2019</t>
  </si>
  <si>
    <t>ELFLA projekta "Peldvietas labiekārtošana pie Dabaru ezera" īstenošanai</t>
  </si>
  <si>
    <t>03.06.2019</t>
  </si>
  <si>
    <t>ŠIS DOKUMENTS IR SAGATAVOTS UN ELEKTRONISKI PARAKSTĪTS EPĀRSKATOS, IZMANTOJOT EPĀRSKATU AUTENTIFIKĀCIJAS RĪKUS</t>
  </si>
  <si>
    <t xml:space="preserve">Veidlapas aktuālās redakcijas numurs: Nr. 4
Izvēlētās redakcijas numurs: Nr. 4
4. Pieņemts 10.01.2020 14:08:42 Iveta Morusa
3. Pieņemts 10.01.2020 14:08:42 Iveta Morusa
2. Parakstīts (vadītāja paraksts) 09.01.2020 10:11:32 Indriķis Putniņš
1. Parakstīts - AFD 09.01.2020 08:10:43 Marina Siliņa
</t>
  </si>
  <si>
    <t>28.05.2020. saistošajiem noteikumiem Nr.2/2020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</si>
</sst>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2" formatCode="0\.0"/>
  </numFmts>
  <fonts count="17">
    <font>
      <sz val="10"/>
      <name val="Arial"/>
      <family val="2"/>
      <charset val="186"/>
    </font>
    <font>
      <sz val="10"/>
      <name val="BaltHelvetica"/>
      <charset val="186"/>
    </font>
    <font>
      <sz val="10"/>
      <name val="BaltGaramond"/>
      <family val="2"/>
      <charset val="186"/>
    </font>
    <font>
      <sz val="12"/>
      <name val="Times New Roman"/>
      <family val="1"/>
      <charset val="186"/>
    </font>
    <font>
      <b/>
      <sz val="11"/>
      <name val="Times New Roman"/>
      <family val="1"/>
      <charset val="186"/>
    </font>
    <font>
      <sz val="10"/>
      <name val="Times New Roman"/>
      <family val="1"/>
      <charset val="186"/>
    </font>
    <font>
      <b/>
      <sz val="10"/>
      <name val="Times New Roman"/>
      <family val="1"/>
      <charset val="186"/>
    </font>
    <font>
      <b/>
      <sz val="12"/>
      <name val="Times New Roman"/>
      <family val="1"/>
      <charset val="186"/>
    </font>
    <font>
      <b/>
      <sz val="10"/>
      <color indexed="8"/>
      <name val="Times New Roman"/>
      <family val="1"/>
      <charset val="186"/>
    </font>
    <font>
      <sz val="9"/>
      <name val="Times New Roman"/>
      <family val="1"/>
      <charset val="186"/>
    </font>
    <font>
      <sz val="10"/>
      <name val="Arial"/>
      <family val="2"/>
      <charset val="186"/>
    </font>
    <font>
      <b/>
      <sz val="14"/>
      <name val="Times New Roman"/>
      <family val="1"/>
      <charset val="186"/>
    </font>
    <font>
      <i/>
      <sz val="10"/>
      <name val="Times New Roman"/>
      <family val="1"/>
      <charset val="186"/>
    </font>
    <font>
      <i/>
      <sz val="12"/>
      <name val="Times New Roman"/>
      <family val="1"/>
      <charset val="186"/>
    </font>
    <font>
      <b/>
      <sz val="10"/>
      <name val="Arial"/>
      <family val="2"/>
      <charset val="186"/>
    </font>
    <font>
      <sz val="8"/>
      <name val="Arial"/>
      <family val="2"/>
      <charset val="186"/>
    </font>
    <font>
      <sz val="11"/>
      <name val="Times New Roman"/>
      <family val="1"/>
      <charset val="186"/>
    </font>
  </fonts>
  <fills count="4">
    <fill>
      <patternFill patternType="none"/>
    </fill>
    <fill>
      <patternFill patternType="gray125"/>
    </fill>
    <fill>
      <patternFill patternType="solid">
        <fgColor indexed="22"/>
        <bgColor indexed="31"/>
      </patternFill>
    </fill>
    <fill>
      <patternFill patternType="solid">
        <fgColor indexed="9"/>
        <bgColor indexed="26"/>
      </patternFill>
    </fill>
  </fills>
  <borders count="12">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diagonal/>
    </border>
    <border>
      <left style="hair">
        <color indexed="8"/>
      </left>
      <right/>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style="hair">
        <color indexed="8"/>
      </top>
      <bottom/>
      <diagonal/>
    </border>
  </borders>
  <cellStyleXfs count="33">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182" fontId="2" fillId="2" borderId="0" applyBorder="0" applyProtection="0"/>
  </cellStyleXfs>
  <cellXfs count="123">
    <xf numFmtId="0" fontId="0" fillId="0" borderId="0" xfId="0"/>
    <xf numFmtId="0" fontId="3" fillId="0" borderId="0" xfId="0" applyNumberFormat="1" applyFont="1" applyFill="1" applyAlignment="1">
      <alignment horizontal="center" vertical="center"/>
    </xf>
    <xf numFmtId="0" fontId="3" fillId="0" borderId="0" xfId="0" applyNumberFormat="1" applyFont="1" applyFill="1" applyAlignment="1">
      <alignment vertical="center" wrapText="1"/>
    </xf>
    <xf numFmtId="0" fontId="3" fillId="0" borderId="0" xfId="0" applyNumberFormat="1" applyFont="1" applyFill="1" applyAlignment="1">
      <alignment horizontal="right" vertical="center"/>
    </xf>
    <xf numFmtId="0" fontId="3" fillId="0" borderId="0" xfId="0" applyFont="1" applyFill="1"/>
    <xf numFmtId="49"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indent="1"/>
    </xf>
    <xf numFmtId="3" fontId="6"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right" vertical="center"/>
    </xf>
    <xf numFmtId="0" fontId="5" fillId="0" borderId="0" xfId="0" applyNumberFormat="1" applyFont="1" applyFill="1" applyAlignment="1">
      <alignment horizontal="right" vertical="center"/>
    </xf>
    <xf numFmtId="0" fontId="5" fillId="0" borderId="0" xfId="0" applyNumberFormat="1" applyFont="1" applyFill="1" applyAlignment="1">
      <alignment horizontal="right" vertical="center" wrapText="1"/>
    </xf>
    <xf numFmtId="0" fontId="5" fillId="0" borderId="0" xfId="0" applyFont="1"/>
    <xf numFmtId="0" fontId="5" fillId="0" borderId="0" xfId="0" applyFont="1" applyFill="1" applyAlignment="1">
      <alignment horizontal="centerContinuous"/>
    </xf>
    <xf numFmtId="0" fontId="5" fillId="0" borderId="0" xfId="0" applyFont="1" applyFill="1"/>
    <xf numFmtId="0" fontId="5" fillId="0" borderId="0" xfId="0" applyFont="1" applyAlignment="1">
      <alignment horizontal="center"/>
    </xf>
    <xf numFmtId="0" fontId="5" fillId="0" borderId="0" xfId="0" applyFont="1" applyAlignment="1">
      <alignment vertical="top" wrapText="1"/>
    </xf>
    <xf numFmtId="3" fontId="5" fillId="0" borderId="0" xfId="0" applyNumberFormat="1" applyFont="1" applyAlignment="1"/>
    <xf numFmtId="0" fontId="3" fillId="0" borderId="0" xfId="28" applyFont="1" applyProtection="1">
      <protection locked="0"/>
    </xf>
    <xf numFmtId="0" fontId="12" fillId="0" borderId="0" xfId="28" applyFont="1" applyAlignment="1" applyProtection="1">
      <alignment horizontal="right"/>
      <protection locked="0"/>
    </xf>
    <xf numFmtId="0" fontId="3" fillId="0" borderId="0" xfId="28" applyFont="1"/>
    <xf numFmtId="49" fontId="13" fillId="0" borderId="0" xfId="28" applyNumberFormat="1" applyFont="1" applyProtection="1">
      <protection locked="0"/>
    </xf>
    <xf numFmtId="0" fontId="13" fillId="0" borderId="0" xfId="28" applyFont="1" applyProtection="1">
      <protection locked="0"/>
    </xf>
    <xf numFmtId="0" fontId="5" fillId="0" borderId="0" xfId="0" applyNumberFormat="1" applyFont="1" applyFill="1" applyBorder="1" applyAlignment="1">
      <alignment horizontal="right" vertical="center" wrapText="1"/>
    </xf>
    <xf numFmtId="49" fontId="4" fillId="0" borderId="0" xfId="0" applyNumberFormat="1" applyFont="1" applyFill="1" applyBorder="1" applyAlignment="1">
      <alignment horizontal="center" vertical="center" wrapText="1"/>
    </xf>
    <xf numFmtId="0" fontId="0" fillId="0" borderId="0" xfId="0" applyFill="1"/>
    <xf numFmtId="3" fontId="8"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center" wrapText="1" indent="2"/>
    </xf>
    <xf numFmtId="49" fontId="6"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center" vertical="center"/>
    </xf>
    <xf numFmtId="0" fontId="7" fillId="0" borderId="0" xfId="0" applyFont="1" applyFill="1"/>
    <xf numFmtId="0" fontId="14" fillId="0" borderId="0" xfId="0" applyFont="1" applyFill="1"/>
    <xf numFmtId="0" fontId="0" fillId="0" borderId="0" xfId="0" applyFont="1" applyFill="1"/>
    <xf numFmtId="49" fontId="6" fillId="0" borderId="1" xfId="0" applyNumberFormat="1" applyFont="1" applyFill="1" applyBorder="1" applyAlignment="1">
      <alignment horizontal="left" vertical="center" wrapText="1" indent="2"/>
    </xf>
    <xf numFmtId="0" fontId="5" fillId="0" borderId="0" xfId="0" applyFont="1" applyAlignment="1"/>
    <xf numFmtId="0" fontId="5" fillId="0" borderId="2" xfId="0" applyNumberFormat="1" applyFont="1" applyFill="1" applyBorder="1" applyAlignment="1">
      <alignment vertical="center" wrapText="1"/>
    </xf>
    <xf numFmtId="0" fontId="3" fillId="0" borderId="0" xfId="0" applyNumberFormat="1" applyFont="1" applyFill="1" applyAlignment="1">
      <alignment vertical="center"/>
    </xf>
    <xf numFmtId="49" fontId="16" fillId="0" borderId="1" xfId="28" applyNumberFormat="1" applyFont="1" applyBorder="1" applyAlignment="1" applyProtection="1">
      <alignment horizontal="center" vertical="center"/>
      <protection locked="0"/>
    </xf>
    <xf numFmtId="49" fontId="16" fillId="0" borderId="1" xfId="29" applyNumberFormat="1" applyFont="1" applyBorder="1" applyAlignment="1">
      <alignment horizontal="center" vertical="center"/>
    </xf>
    <xf numFmtId="0" fontId="3" fillId="0" borderId="0" xfId="29" applyFont="1"/>
    <xf numFmtId="0" fontId="7" fillId="0" borderId="0" xfId="29" applyFont="1"/>
    <xf numFmtId="0" fontId="7" fillId="0" borderId="0" xfId="29" applyFont="1" applyAlignment="1">
      <alignment horizontal="center"/>
    </xf>
    <xf numFmtId="0" fontId="3" fillId="0" borderId="0" xfId="29" applyFont="1" applyAlignment="1">
      <alignment horizontal="center"/>
    </xf>
    <xf numFmtId="0" fontId="3" fillId="0" borderId="0" xfId="29" applyFont="1" applyAlignment="1">
      <alignment horizontal="right"/>
    </xf>
    <xf numFmtId="0" fontId="5" fillId="0" borderId="1" xfId="28" applyFont="1" applyBorder="1" applyAlignment="1">
      <alignment horizontal="center" vertical="center" wrapText="1"/>
    </xf>
    <xf numFmtId="0" fontId="6" fillId="0" borderId="1" xfId="28" applyFont="1" applyBorder="1" applyAlignment="1">
      <alignment horizontal="center" vertical="center" wrapText="1"/>
    </xf>
    <xf numFmtId="0" fontId="7" fillId="0" borderId="0" xfId="28" applyFont="1" applyAlignment="1">
      <alignment horizontal="center" wrapText="1"/>
    </xf>
    <xf numFmtId="0" fontId="7" fillId="0" borderId="0" xfId="28" applyFont="1" applyAlignment="1">
      <alignment horizontal="center" vertical="center" wrapText="1"/>
    </xf>
    <xf numFmtId="0" fontId="3" fillId="0" borderId="0" xfId="28" applyFont="1" applyAlignment="1">
      <alignment horizontal="center" wrapText="1"/>
    </xf>
    <xf numFmtId="49" fontId="5" fillId="0" borderId="1" xfId="28" applyNumberFormat="1" applyFont="1" applyBorder="1" applyAlignment="1">
      <alignment horizontal="center" wrapText="1"/>
    </xf>
    <xf numFmtId="0" fontId="5" fillId="0" borderId="1" xfId="28" applyFont="1" applyBorder="1" applyAlignment="1">
      <alignment horizontal="center" wrapText="1"/>
    </xf>
    <xf numFmtId="0" fontId="5" fillId="0" borderId="0" xfId="28" applyFont="1" applyAlignment="1">
      <alignment horizontal="center"/>
    </xf>
    <xf numFmtId="0" fontId="5" fillId="0" borderId="0" xfId="28" applyFont="1" applyAlignment="1">
      <alignment horizontal="center" wrapText="1"/>
    </xf>
    <xf numFmtId="49" fontId="5" fillId="0" borderId="0" xfId="28" applyNumberFormat="1" applyFont="1" applyAlignment="1">
      <alignment horizontal="center" wrapText="1"/>
    </xf>
    <xf numFmtId="49" fontId="6" fillId="0" borderId="2" xfId="28" applyNumberFormat="1" applyFont="1" applyBorder="1" applyAlignment="1">
      <alignment wrapText="1"/>
    </xf>
    <xf numFmtId="49" fontId="4" fillId="0" borderId="0" xfId="28" applyNumberFormat="1" applyFont="1" applyAlignment="1">
      <alignment horizontal="left" wrapText="1"/>
    </xf>
    <xf numFmtId="49" fontId="5" fillId="0" borderId="1" xfId="28" applyNumberFormat="1" applyFont="1" applyBorder="1" applyAlignment="1" applyProtection="1">
      <alignment horizontal="center" vertical="center" wrapText="1"/>
      <protection locked="0"/>
    </xf>
    <xf numFmtId="49" fontId="5" fillId="0" borderId="1" xfId="28" applyNumberFormat="1" applyFont="1" applyBorder="1" applyAlignment="1" applyProtection="1">
      <alignment horizontal="left" vertical="center" wrapText="1"/>
      <protection locked="0"/>
    </xf>
    <xf numFmtId="3" fontId="5" fillId="0" borderId="1" xfId="28" applyNumberFormat="1" applyFont="1" applyBorder="1" applyAlignment="1" applyProtection="1">
      <alignment horizontal="right" vertical="center"/>
      <protection locked="0"/>
    </xf>
    <xf numFmtId="3" fontId="6" fillId="0" borderId="1" xfId="28" applyNumberFormat="1" applyFont="1" applyBorder="1" applyAlignment="1">
      <alignment horizontal="right" vertical="center" wrapText="1"/>
    </xf>
    <xf numFmtId="3" fontId="5" fillId="0" borderId="0" xfId="28" applyNumberFormat="1" applyFont="1" applyAlignment="1">
      <alignment horizontal="center"/>
    </xf>
    <xf numFmtId="49" fontId="6" fillId="0" borderId="1" xfId="28" applyNumberFormat="1" applyFont="1" applyBorder="1" applyAlignment="1" applyProtection="1">
      <alignment horizontal="left" vertical="center" wrapText="1"/>
      <protection locked="0"/>
    </xf>
    <xf numFmtId="0" fontId="3" fillId="0" borderId="0" xfId="28" applyFont="1" applyAlignment="1">
      <alignment horizontal="center"/>
    </xf>
    <xf numFmtId="49" fontId="3" fillId="0" borderId="0" xfId="28" applyNumberFormat="1" applyFont="1" applyAlignment="1" applyProtection="1">
      <alignment horizontal="center" vertical="center" wrapText="1"/>
      <protection locked="0"/>
    </xf>
    <xf numFmtId="49" fontId="3" fillId="0" borderId="0" xfId="28" applyNumberFormat="1" applyFont="1" applyAlignment="1" applyProtection="1">
      <alignment wrapText="1"/>
      <protection locked="0"/>
    </xf>
    <xf numFmtId="0" fontId="3" fillId="0" borderId="0" xfId="28" applyFont="1" applyAlignment="1" applyProtection="1">
      <alignment horizontal="right" vertical="center" wrapText="1"/>
      <protection locked="0"/>
    </xf>
    <xf numFmtId="0" fontId="3" fillId="0" borderId="0" xfId="28" applyFont="1" applyAlignment="1">
      <alignment horizontal="right" wrapText="1"/>
    </xf>
    <xf numFmtId="0" fontId="3" fillId="0" borderId="0" xfId="28" applyFont="1" applyAlignment="1" applyProtection="1">
      <alignment horizontal="center" vertical="center" wrapText="1"/>
      <protection locked="0"/>
    </xf>
    <xf numFmtId="0" fontId="3" fillId="0" borderId="0" xfId="28" applyFont="1" applyAlignment="1">
      <alignment horizontal="center" vertical="center" wrapText="1"/>
    </xf>
    <xf numFmtId="49" fontId="6" fillId="0" borderId="0" xfId="28" applyNumberFormat="1" applyFont="1" applyAlignment="1" applyProtection="1">
      <alignment horizontal="left" wrapText="1"/>
      <protection locked="0"/>
    </xf>
    <xf numFmtId="49" fontId="6" fillId="0" borderId="0" xfId="28" applyNumberFormat="1" applyFont="1" applyAlignment="1" applyProtection="1">
      <alignment wrapText="1"/>
      <protection locked="0"/>
    </xf>
    <xf numFmtId="0" fontId="5" fillId="0" borderId="0" xfId="28" applyFont="1" applyAlignment="1" applyProtection="1">
      <alignment horizontal="right" vertical="center" wrapText="1"/>
      <protection locked="0"/>
    </xf>
    <xf numFmtId="0" fontId="5" fillId="0" borderId="0" xfId="28" applyFont="1" applyAlignment="1">
      <alignment horizontal="right" wrapText="1"/>
    </xf>
    <xf numFmtId="49" fontId="6" fillId="0" borderId="3" xfId="28" applyNumberFormat="1" applyFont="1" applyBorder="1" applyAlignment="1" applyProtection="1">
      <alignment vertical="center" wrapText="1"/>
      <protection locked="0"/>
    </xf>
    <xf numFmtId="49" fontId="5" fillId="0" borderId="0" xfId="28" applyNumberFormat="1" applyFont="1" applyAlignment="1" applyProtection="1">
      <alignment horizontal="center" vertical="center" wrapText="1"/>
      <protection locked="0"/>
    </xf>
    <xf numFmtId="49" fontId="5" fillId="0" borderId="0" xfId="28" applyNumberFormat="1" applyFont="1" applyAlignment="1" applyProtection="1">
      <alignment wrapText="1"/>
      <protection locked="0"/>
    </xf>
    <xf numFmtId="0" fontId="5" fillId="0" borderId="2" xfId="28" applyFont="1" applyBorder="1" applyAlignment="1">
      <alignment horizontal="right" wrapText="1"/>
    </xf>
    <xf numFmtId="3" fontId="6" fillId="0" borderId="1" xfId="28" applyNumberFormat="1" applyFont="1" applyBorder="1" applyAlignment="1" applyProtection="1">
      <alignment horizontal="right" vertical="center" wrapText="1"/>
      <protection locked="0"/>
    </xf>
    <xf numFmtId="49" fontId="6" fillId="0" borderId="0" xfId="28" applyNumberFormat="1" applyFont="1" applyAlignment="1" applyProtection="1">
      <alignment vertical="center" wrapText="1"/>
      <protection locked="0"/>
    </xf>
    <xf numFmtId="0" fontId="5" fillId="0" borderId="2" xfId="28" applyFont="1" applyBorder="1" applyAlignment="1">
      <alignment horizontal="right" vertical="center" wrapText="1"/>
    </xf>
    <xf numFmtId="49" fontId="0" fillId="0" borderId="4" xfId="29" applyNumberFormat="1" applyFont="1" applyBorder="1" applyAlignment="1">
      <alignment vertical="center" wrapText="1"/>
    </xf>
    <xf numFmtId="49" fontId="0" fillId="0" borderId="5" xfId="29" applyNumberFormat="1" applyFont="1" applyBorder="1" applyAlignment="1">
      <alignment vertical="center" wrapText="1"/>
    </xf>
    <xf numFmtId="0" fontId="5" fillId="0" borderId="0" xfId="28" applyFont="1" applyAlignment="1">
      <alignment horizontal="right" vertical="center" wrapText="1"/>
    </xf>
    <xf numFmtId="4" fontId="5" fillId="0" borderId="1" xfId="28" applyNumberFormat="1" applyFont="1" applyBorder="1" applyAlignment="1">
      <alignment horizontal="right" vertical="center" wrapText="1"/>
    </xf>
    <xf numFmtId="0" fontId="5" fillId="0" borderId="1" xfId="28" applyFont="1" applyBorder="1" applyAlignment="1">
      <alignment horizontal="right" vertical="center" wrapText="1"/>
    </xf>
    <xf numFmtId="49" fontId="5" fillId="0" borderId="0" xfId="28" applyNumberFormat="1" applyFont="1" applyAlignment="1" applyProtection="1">
      <alignment vertical="center" wrapText="1"/>
      <protection locked="0"/>
    </xf>
    <xf numFmtId="49" fontId="12" fillId="0" borderId="0" xfId="28" applyNumberFormat="1" applyFont="1" applyAlignment="1">
      <alignment vertical="center" wrapText="1"/>
    </xf>
    <xf numFmtId="0" fontId="12" fillId="0" borderId="6" xfId="28" applyFont="1" applyBorder="1" applyAlignment="1" applyProtection="1">
      <alignment vertical="center"/>
      <protection locked="0"/>
    </xf>
    <xf numFmtId="0" fontId="5" fillId="0" borderId="2" xfId="28" applyFont="1" applyBorder="1" applyAlignment="1" applyProtection="1">
      <alignment vertical="center"/>
      <protection locked="0"/>
    </xf>
    <xf numFmtId="0" fontId="5" fillId="0" borderId="7" xfId="28" applyFont="1" applyBorder="1" applyAlignment="1">
      <alignment vertical="center"/>
    </xf>
    <xf numFmtId="0" fontId="5" fillId="0" borderId="0" xfId="28" applyFont="1" applyAlignment="1">
      <alignment vertical="center"/>
    </xf>
    <xf numFmtId="0" fontId="5" fillId="0" borderId="8" xfId="28" applyFont="1" applyBorder="1" applyAlignment="1">
      <alignment vertical="center"/>
    </xf>
    <xf numFmtId="3" fontId="6" fillId="3" borderId="9" xfId="28" applyNumberFormat="1" applyFont="1" applyFill="1" applyBorder="1" applyAlignment="1" applyProtection="1">
      <alignment horizontal="right" vertical="center"/>
      <protection locked="0"/>
    </xf>
    <xf numFmtId="49" fontId="3" fillId="0" borderId="0" xfId="28" applyNumberFormat="1" applyFont="1" applyProtection="1">
      <protection locked="0"/>
    </xf>
    <xf numFmtId="49" fontId="5" fillId="0" borderId="0" xfId="28" applyNumberFormat="1" applyFont="1"/>
    <xf numFmtId="49" fontId="3" fillId="0" borderId="0" xfId="28" applyNumberFormat="1" applyFont="1"/>
    <xf numFmtId="0" fontId="5" fillId="0" borderId="0" xfId="0" applyNumberFormat="1" applyFont="1" applyFill="1" applyAlignment="1">
      <alignment horizontal="right" vertical="center"/>
    </xf>
    <xf numFmtId="0" fontId="5" fillId="0" borderId="0" xfId="0" applyNumberFormat="1" applyFont="1" applyFill="1" applyAlignment="1">
      <alignment horizontal="right" vertical="center" wrapText="1"/>
    </xf>
    <xf numFmtId="0" fontId="5" fillId="0" borderId="0" xfId="0" applyNumberFormat="1" applyFont="1" applyFill="1" applyBorder="1" applyAlignment="1">
      <alignment horizontal="right" vertical="center" wrapText="1"/>
    </xf>
    <xf numFmtId="49" fontId="4" fillId="0" borderId="10"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5" fillId="0" borderId="0" xfId="0" applyFont="1" applyAlignment="1">
      <alignment horizontal="center"/>
    </xf>
    <xf numFmtId="49" fontId="5" fillId="0" borderId="1" xfId="28" applyNumberFormat="1" applyFont="1" applyBorder="1" applyAlignment="1">
      <alignment horizontal="left" vertical="center" wrapText="1"/>
    </xf>
    <xf numFmtId="49" fontId="9" fillId="0" borderId="0" xfId="28" applyNumberFormat="1" applyFont="1" applyAlignment="1">
      <alignment horizontal="left" vertical="top" wrapText="1"/>
    </xf>
    <xf numFmtId="49" fontId="5" fillId="0" borderId="1" xfId="28" applyNumberFormat="1" applyFont="1" applyBorder="1" applyAlignment="1">
      <alignment horizontal="center" vertical="center" wrapText="1"/>
    </xf>
    <xf numFmtId="49" fontId="5" fillId="0" borderId="1" xfId="29" applyNumberFormat="1" applyFont="1" applyBorder="1" applyAlignment="1">
      <alignment horizontal="center" vertical="center" wrapText="1"/>
    </xf>
    <xf numFmtId="0" fontId="5" fillId="0" borderId="1" xfId="28" applyFont="1" applyBorder="1" applyAlignment="1" applyProtection="1">
      <alignment horizontal="center" wrapText="1"/>
      <protection locked="0"/>
    </xf>
    <xf numFmtId="49" fontId="5" fillId="0" borderId="1" xfId="28" applyNumberFormat="1" applyFont="1" applyBorder="1" applyAlignment="1" applyProtection="1">
      <alignment horizontal="left" vertical="center" wrapText="1"/>
      <protection locked="0"/>
    </xf>
    <xf numFmtId="0" fontId="16" fillId="0" borderId="1" xfId="28" applyFont="1" applyBorder="1" applyAlignment="1" applyProtection="1">
      <alignment horizontal="right"/>
      <protection locked="0"/>
    </xf>
    <xf numFmtId="0" fontId="11" fillId="0" borderId="1" xfId="28" applyFont="1" applyBorder="1" applyAlignment="1" applyProtection="1">
      <alignment horizontal="center"/>
      <protection locked="0"/>
    </xf>
    <xf numFmtId="0" fontId="16" fillId="0" borderId="1" xfId="28" applyFont="1" applyBorder="1" applyAlignment="1" applyProtection="1">
      <alignment horizontal="center"/>
      <protection locked="0"/>
    </xf>
    <xf numFmtId="49" fontId="4" fillId="0" borderId="1" xfId="29" applyNumberFormat="1" applyFont="1" applyBorder="1" applyAlignment="1">
      <alignment horizontal="left"/>
    </xf>
    <xf numFmtId="49" fontId="16" fillId="0" borderId="1" xfId="29" applyNumberFormat="1" applyFont="1" applyBorder="1" applyAlignment="1">
      <alignment horizontal="left"/>
    </xf>
    <xf numFmtId="0" fontId="16" fillId="0" borderId="1" xfId="0" applyFont="1" applyBorder="1" applyAlignment="1">
      <alignment horizontal="center" vertical="center" wrapText="1"/>
    </xf>
  </cellXfs>
  <cellStyles count="33">
    <cellStyle name="Normal 10" xfId="1"/>
    <cellStyle name="Normal 10 2" xfId="2"/>
    <cellStyle name="Normal 11" xfId="3"/>
    <cellStyle name="Normal 11 2" xfId="4"/>
    <cellStyle name="Normal 12" xfId="5"/>
    <cellStyle name="Normal 12 2" xfId="6"/>
    <cellStyle name="Normal 13" xfId="7"/>
    <cellStyle name="Normal 13 2" xfId="8"/>
    <cellStyle name="Normal 14" xfId="9"/>
    <cellStyle name="Normal 14 2" xfId="10"/>
    <cellStyle name="Normal 15" xfId="11"/>
    <cellStyle name="Normal 15 2" xfId="12"/>
    <cellStyle name="Normal 16" xfId="13"/>
    <cellStyle name="Normal 16 2" xfId="14"/>
    <cellStyle name="Normal 18" xfId="15"/>
    <cellStyle name="Normal 2" xfId="16"/>
    <cellStyle name="Normal 2 2" xfId="17"/>
    <cellStyle name="Normal 20" xfId="18"/>
    <cellStyle name="Normal 20 2" xfId="19"/>
    <cellStyle name="Normal 21" xfId="20"/>
    <cellStyle name="Normal 21 2" xfId="21"/>
    <cellStyle name="Normal 5" xfId="22"/>
    <cellStyle name="Normal 5 2" xfId="23"/>
    <cellStyle name="Normal 8" xfId="24"/>
    <cellStyle name="Normal 8 2" xfId="25"/>
    <cellStyle name="Normal 9" xfId="26"/>
    <cellStyle name="Normal 9 2" xfId="27"/>
    <cellStyle name="Normal_Pamatformas" xfId="28"/>
    <cellStyle name="Normal_Veidlapa_2008_oktobris_(5.piel)_(2)" xfId="29"/>
    <cellStyle name="Parastais_FMLikp01_p05_221205_pap_afp_makp" xfId="30"/>
    <cellStyle name="Parasts" xfId="0" builtinId="0"/>
    <cellStyle name="Style 1" xfId="31"/>
    <cellStyle name="V?st."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52"/>
  <sheetViews>
    <sheetView showGridLines="0" zoomScaleSheetLayoutView="70" workbookViewId="0">
      <pane xSplit="2" ySplit="6" topLeftCell="G7" activePane="bottomRight" state="frozen"/>
      <selection pane="topRight" activeCell="C1" sqref="C1"/>
      <selection pane="bottomLeft" activeCell="A7" sqref="A7"/>
      <selection pane="bottomRight" activeCell="N3" sqref="N3"/>
    </sheetView>
  </sheetViews>
  <sheetFormatPr defaultRowHeight="15.75"/>
  <cols>
    <col min="1" max="1" width="11.140625" style="1" customWidth="1"/>
    <col min="2" max="2" width="47.42578125" style="2" customWidth="1"/>
    <col min="3" max="12" width="17.28515625" style="3" customWidth="1"/>
    <col min="13" max="13" width="8.85546875" style="4" customWidth="1"/>
    <col min="14" max="15" width="8.7109375" style="4" customWidth="1"/>
    <col min="16" max="23" width="9.140625" style="4"/>
    <col min="24" max="28" width="0" style="4" hidden="1" customWidth="1"/>
    <col min="29" max="251" width="9.140625" style="4"/>
  </cols>
  <sheetData>
    <row r="1" spans="1:251">
      <c r="A1" s="44"/>
      <c r="D1" s="14"/>
      <c r="E1" s="14"/>
      <c r="F1" s="14"/>
      <c r="G1" s="14"/>
      <c r="H1" s="14"/>
      <c r="I1" s="14"/>
      <c r="J1" s="14"/>
      <c r="K1" s="104" t="s">
        <v>34</v>
      </c>
      <c r="L1" s="104"/>
    </row>
    <row r="2" spans="1:251" ht="14.25" customHeight="1">
      <c r="D2" s="15"/>
      <c r="E2" s="15"/>
      <c r="F2" s="15"/>
      <c r="G2" s="15"/>
      <c r="H2" s="15"/>
      <c r="I2" s="15"/>
      <c r="J2" s="15"/>
      <c r="K2" s="105" t="s">
        <v>63</v>
      </c>
      <c r="L2" s="105"/>
    </row>
    <row r="3" spans="1:251" ht="16.5" customHeight="1">
      <c r="A3" s="43"/>
      <c r="D3" s="27"/>
      <c r="E3" s="27"/>
      <c r="F3" s="27"/>
      <c r="G3" s="27"/>
      <c r="H3" s="27"/>
      <c r="I3" s="27"/>
      <c r="J3" s="106" t="s">
        <v>238</v>
      </c>
      <c r="K3" s="106"/>
      <c r="L3" s="106"/>
    </row>
    <row r="4" spans="1:251" ht="18.75" customHeight="1">
      <c r="A4" s="107" t="s">
        <v>64</v>
      </c>
      <c r="B4" s="108"/>
      <c r="C4" s="109"/>
      <c r="D4" s="28"/>
      <c r="E4" s="28"/>
      <c r="F4" s="28"/>
      <c r="G4" s="28"/>
      <c r="H4" s="28"/>
      <c r="I4" s="28"/>
      <c r="J4" s="28"/>
      <c r="K4" s="28"/>
      <c r="L4" s="28"/>
    </row>
    <row r="5" spans="1:251" ht="66.75" customHeight="1">
      <c r="A5" s="5" t="s">
        <v>0</v>
      </c>
      <c r="B5" s="5" t="s">
        <v>1</v>
      </c>
      <c r="C5" s="6" t="s">
        <v>62</v>
      </c>
      <c r="D5" s="6" t="s">
        <v>113</v>
      </c>
      <c r="E5" s="6" t="s">
        <v>114</v>
      </c>
      <c r="F5" s="6" t="s">
        <v>115</v>
      </c>
      <c r="G5" s="6" t="s">
        <v>111</v>
      </c>
      <c r="H5" s="6" t="s">
        <v>116</v>
      </c>
      <c r="I5" s="6" t="s">
        <v>117</v>
      </c>
      <c r="J5" s="6" t="s">
        <v>118</v>
      </c>
      <c r="K5" s="6" t="s">
        <v>112</v>
      </c>
      <c r="L5" s="6" t="s">
        <v>125</v>
      </c>
      <c r="Y5" s="4">
        <v>1</v>
      </c>
      <c r="AA5" s="4">
        <v>7972</v>
      </c>
    </row>
    <row r="6" spans="1:251">
      <c r="A6" s="7" t="s">
        <v>2</v>
      </c>
      <c r="B6" s="5" t="s">
        <v>3</v>
      </c>
      <c r="C6" s="8">
        <v>1</v>
      </c>
      <c r="D6" s="8" t="s">
        <v>30</v>
      </c>
      <c r="E6" s="8" t="s">
        <v>31</v>
      </c>
      <c r="F6" s="8" t="s">
        <v>32</v>
      </c>
      <c r="G6" s="8" t="s">
        <v>119</v>
      </c>
      <c r="H6" s="8" t="s">
        <v>120</v>
      </c>
      <c r="I6" s="8" t="s">
        <v>121</v>
      </c>
      <c r="J6" s="8" t="s">
        <v>122</v>
      </c>
      <c r="K6" s="8" t="s">
        <v>123</v>
      </c>
      <c r="L6" s="8" t="s">
        <v>124</v>
      </c>
      <c r="Y6" s="4">
        <v>2</v>
      </c>
      <c r="AA6" s="4">
        <v>7973</v>
      </c>
    </row>
    <row r="7" spans="1:251" s="29" customFormat="1" ht="14.25" customHeight="1">
      <c r="A7" s="33"/>
      <c r="B7" s="34" t="s">
        <v>60</v>
      </c>
      <c r="C7" s="37">
        <f>C8+C9</f>
        <v>6522535</v>
      </c>
      <c r="D7" s="8"/>
      <c r="E7" s="35"/>
      <c r="F7" s="35"/>
      <c r="G7" s="35"/>
      <c r="H7" s="35"/>
      <c r="I7" s="35"/>
      <c r="J7" s="35"/>
      <c r="K7" s="35"/>
      <c r="L7" s="35"/>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row>
    <row r="8" spans="1:251" s="29" customFormat="1" ht="14.25" customHeight="1">
      <c r="A8" s="33"/>
      <c r="B8" s="34" t="s">
        <v>61</v>
      </c>
      <c r="C8" s="35">
        <v>718153</v>
      </c>
      <c r="D8" s="8"/>
      <c r="E8" s="35"/>
      <c r="F8" s="35"/>
      <c r="G8" s="35"/>
      <c r="H8" s="35"/>
      <c r="I8" s="35"/>
      <c r="J8" s="35"/>
      <c r="K8" s="35"/>
      <c r="L8" s="35"/>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row>
    <row r="9" spans="1:251" s="29" customFormat="1">
      <c r="A9" s="32" t="s">
        <v>4</v>
      </c>
      <c r="B9" s="36" t="s">
        <v>5</v>
      </c>
      <c r="C9" s="11">
        <v>5804382</v>
      </c>
      <c r="D9" s="8"/>
      <c r="E9" s="11"/>
      <c r="F9" s="11"/>
      <c r="G9" s="11"/>
      <c r="H9" s="11"/>
      <c r="I9" s="11"/>
      <c r="J9" s="11"/>
      <c r="K9" s="11"/>
      <c r="L9" s="11"/>
      <c r="M9" s="4"/>
      <c r="N9" s="4"/>
      <c r="O9" s="4"/>
      <c r="P9" s="4"/>
      <c r="Q9" s="4"/>
      <c r="R9" s="4"/>
      <c r="S9" s="4"/>
      <c r="T9" s="4"/>
      <c r="U9" s="4"/>
      <c r="V9" s="4"/>
      <c r="W9" s="4"/>
      <c r="X9" s="4"/>
      <c r="Y9" s="4">
        <v>3</v>
      </c>
      <c r="Z9" s="4"/>
      <c r="AA9" s="4">
        <v>7974</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row>
    <row r="10" spans="1:251" s="29" customFormat="1">
      <c r="A10" s="9" t="s">
        <v>6</v>
      </c>
      <c r="B10" s="9" t="s">
        <v>7</v>
      </c>
      <c r="C10" s="30">
        <v>6072883</v>
      </c>
      <c r="D10" s="8"/>
      <c r="E10" s="30"/>
      <c r="F10" s="30"/>
      <c r="G10" s="30"/>
      <c r="H10" s="30"/>
      <c r="I10" s="30"/>
      <c r="J10" s="30"/>
      <c r="K10" s="30"/>
      <c r="L10" s="30"/>
      <c r="M10" s="4"/>
      <c r="N10" s="4"/>
      <c r="O10" s="4"/>
      <c r="P10" s="4"/>
      <c r="Q10" s="4"/>
      <c r="R10" s="4"/>
      <c r="S10" s="4"/>
      <c r="T10" s="4"/>
      <c r="U10" s="4"/>
      <c r="V10" s="4"/>
      <c r="W10" s="4"/>
      <c r="X10" s="4"/>
      <c r="Y10" s="4">
        <v>526</v>
      </c>
      <c r="Z10" s="4"/>
      <c r="AA10" s="4">
        <v>8573</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row>
    <row r="11" spans="1:251" s="29" customFormat="1">
      <c r="A11" s="9" t="s">
        <v>8</v>
      </c>
      <c r="B11" s="10" t="s">
        <v>9</v>
      </c>
      <c r="C11" s="11">
        <f>SUM(C12:C21)</f>
        <v>6072883</v>
      </c>
      <c r="D11" s="8"/>
      <c r="E11" s="11"/>
      <c r="F11" s="11"/>
      <c r="G11" s="11"/>
      <c r="H11" s="11"/>
      <c r="I11" s="11"/>
      <c r="J11" s="11"/>
      <c r="K11" s="11"/>
      <c r="L11" s="11"/>
      <c r="M11" s="4"/>
      <c r="N11" s="4"/>
      <c r="O11" s="4"/>
      <c r="P11" s="4"/>
      <c r="Q11" s="4"/>
      <c r="R11" s="4"/>
      <c r="S11" s="4"/>
      <c r="T11" s="4"/>
      <c r="U11" s="4"/>
      <c r="V11" s="4"/>
      <c r="W11" s="4"/>
      <c r="X11" s="4"/>
      <c r="Y11" s="4">
        <v>527</v>
      </c>
      <c r="Z11" s="4"/>
      <c r="AA11" s="4">
        <v>8574</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row>
    <row r="12" spans="1:251" s="29" customFormat="1">
      <c r="A12" s="12" t="s">
        <v>10</v>
      </c>
      <c r="B12" s="31" t="s">
        <v>11</v>
      </c>
      <c r="C12" s="13">
        <v>465726</v>
      </c>
      <c r="D12" s="8"/>
      <c r="E12" s="13"/>
      <c r="F12" s="13"/>
      <c r="G12" s="13"/>
      <c r="H12" s="13"/>
      <c r="I12" s="13"/>
      <c r="J12" s="13"/>
      <c r="K12" s="13"/>
      <c r="L12" s="13"/>
      <c r="M12" s="4"/>
      <c r="N12" s="4"/>
      <c r="O12" s="4"/>
      <c r="P12" s="4"/>
      <c r="Q12" s="4"/>
      <c r="R12" s="4"/>
      <c r="S12" s="4"/>
      <c r="T12" s="4"/>
      <c r="U12" s="4"/>
      <c r="V12" s="4"/>
      <c r="W12" s="4"/>
      <c r="X12" s="4"/>
      <c r="Y12" s="4">
        <v>528</v>
      </c>
      <c r="Z12" s="4"/>
      <c r="AA12" s="4">
        <v>8575</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row>
    <row r="13" spans="1:251" s="29" customFormat="1">
      <c r="A13" s="12" t="s">
        <v>12</v>
      </c>
      <c r="B13" s="31" t="s">
        <v>13</v>
      </c>
      <c r="C13" s="13"/>
      <c r="D13" s="8"/>
      <c r="E13" s="13"/>
      <c r="F13" s="13"/>
      <c r="G13" s="13"/>
      <c r="H13" s="13"/>
      <c r="I13" s="13"/>
      <c r="J13" s="13"/>
      <c r="K13" s="13"/>
      <c r="L13" s="13"/>
      <c r="M13" s="4"/>
      <c r="N13" s="4"/>
      <c r="O13" s="4"/>
      <c r="P13" s="4"/>
      <c r="Q13" s="4"/>
      <c r="R13" s="4"/>
      <c r="S13" s="4"/>
      <c r="T13" s="4"/>
      <c r="U13" s="4"/>
      <c r="V13" s="4"/>
      <c r="W13" s="4"/>
      <c r="X13" s="4"/>
      <c r="Y13" s="4">
        <v>529</v>
      </c>
      <c r="Z13" s="4"/>
      <c r="AA13" s="4">
        <v>8576</v>
      </c>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row>
    <row r="14" spans="1:251" s="29" customFormat="1">
      <c r="A14" s="12" t="s">
        <v>14</v>
      </c>
      <c r="B14" s="31" t="s">
        <v>15</v>
      </c>
      <c r="C14" s="13">
        <v>57253</v>
      </c>
      <c r="D14" s="8"/>
      <c r="E14" s="13"/>
      <c r="F14" s="13"/>
      <c r="G14" s="13"/>
      <c r="H14" s="13"/>
      <c r="I14" s="13"/>
      <c r="J14" s="13"/>
      <c r="K14" s="13"/>
      <c r="L14" s="13"/>
      <c r="M14" s="4"/>
      <c r="N14" s="4"/>
      <c r="O14" s="4"/>
      <c r="P14" s="4"/>
      <c r="Q14" s="4"/>
      <c r="R14" s="4"/>
      <c r="S14" s="4"/>
      <c r="T14" s="4"/>
      <c r="U14" s="4"/>
      <c r="V14" s="4"/>
      <c r="W14" s="4"/>
      <c r="X14" s="4"/>
      <c r="Y14" s="4">
        <v>530</v>
      </c>
      <c r="Z14" s="4"/>
      <c r="AA14" s="4">
        <v>8577</v>
      </c>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row>
    <row r="15" spans="1:251" s="29" customFormat="1">
      <c r="A15" s="12" t="s">
        <v>16</v>
      </c>
      <c r="B15" s="31" t="s">
        <v>17</v>
      </c>
      <c r="C15" s="13">
        <v>739328</v>
      </c>
      <c r="D15" s="8"/>
      <c r="E15" s="13"/>
      <c r="F15" s="13"/>
      <c r="G15" s="13"/>
      <c r="H15" s="13"/>
      <c r="I15" s="13"/>
      <c r="J15" s="13"/>
      <c r="K15" s="13"/>
      <c r="L15" s="13"/>
      <c r="M15" s="4"/>
      <c r="N15" s="4"/>
      <c r="O15" s="4"/>
      <c r="P15" s="4"/>
      <c r="Q15" s="4"/>
      <c r="R15" s="4"/>
      <c r="S15" s="4"/>
      <c r="T15" s="4"/>
      <c r="U15" s="4"/>
      <c r="V15" s="4"/>
      <c r="W15" s="4"/>
      <c r="X15" s="4"/>
      <c r="Y15" s="4">
        <v>531</v>
      </c>
      <c r="Z15" s="4"/>
      <c r="AA15" s="4">
        <v>8578</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row>
    <row r="16" spans="1:251" s="29" customFormat="1">
      <c r="A16" s="12" t="s">
        <v>18</v>
      </c>
      <c r="B16" s="31" t="s">
        <v>19</v>
      </c>
      <c r="C16" s="13">
        <v>37344</v>
      </c>
      <c r="D16" s="8"/>
      <c r="E16" s="13"/>
      <c r="F16" s="13"/>
      <c r="G16" s="13"/>
      <c r="H16" s="13"/>
      <c r="I16" s="13"/>
      <c r="J16" s="13"/>
      <c r="K16" s="13"/>
      <c r="L16" s="13"/>
      <c r="M16" s="4"/>
      <c r="N16" s="4"/>
      <c r="O16" s="4"/>
      <c r="P16" s="4"/>
      <c r="Q16" s="4"/>
      <c r="R16" s="4"/>
      <c r="S16" s="4"/>
      <c r="T16" s="4"/>
      <c r="U16" s="4"/>
      <c r="V16" s="4"/>
      <c r="W16" s="4"/>
      <c r="X16" s="4"/>
      <c r="Y16" s="4">
        <v>532</v>
      </c>
      <c r="Z16" s="4"/>
      <c r="AA16" s="4">
        <v>8579</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row>
    <row r="17" spans="1:251" s="29" customFormat="1">
      <c r="A17" s="12" t="s">
        <v>20</v>
      </c>
      <c r="B17" s="31" t="s">
        <v>21</v>
      </c>
      <c r="C17" s="13">
        <v>1251683</v>
      </c>
      <c r="D17" s="8"/>
      <c r="E17" s="13"/>
      <c r="F17" s="13"/>
      <c r="G17" s="13"/>
      <c r="H17" s="13"/>
      <c r="I17" s="13"/>
      <c r="J17" s="13"/>
      <c r="K17" s="13"/>
      <c r="L17" s="13"/>
      <c r="M17" s="4"/>
      <c r="N17" s="4"/>
      <c r="O17" s="4"/>
      <c r="P17" s="4"/>
      <c r="Q17" s="4"/>
      <c r="R17" s="4"/>
      <c r="S17" s="4"/>
      <c r="T17" s="4"/>
      <c r="U17" s="4"/>
      <c r="V17" s="4"/>
      <c r="W17" s="4"/>
      <c r="X17" s="4"/>
      <c r="Y17" s="4">
        <v>533</v>
      </c>
      <c r="Z17" s="4"/>
      <c r="AA17" s="4">
        <v>8580</v>
      </c>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row>
    <row r="18" spans="1:251" s="29" customFormat="1">
      <c r="A18" s="12" t="s">
        <v>22</v>
      </c>
      <c r="B18" s="31" t="s">
        <v>23</v>
      </c>
      <c r="C18" s="13">
        <v>90903</v>
      </c>
      <c r="D18" s="8"/>
      <c r="E18" s="13"/>
      <c r="F18" s="13"/>
      <c r="G18" s="13"/>
      <c r="H18" s="13"/>
      <c r="I18" s="13"/>
      <c r="J18" s="13"/>
      <c r="K18" s="13"/>
      <c r="L18" s="13"/>
      <c r="M18" s="4"/>
      <c r="N18" s="4"/>
      <c r="O18" s="4"/>
      <c r="P18" s="4"/>
      <c r="Q18" s="4"/>
      <c r="R18" s="4"/>
      <c r="S18" s="4"/>
      <c r="T18" s="4"/>
      <c r="U18" s="4"/>
      <c r="V18" s="4"/>
      <c r="W18" s="4"/>
      <c r="X18" s="4"/>
      <c r="Y18" s="4">
        <v>534</v>
      </c>
      <c r="Z18" s="4"/>
      <c r="AA18" s="4">
        <v>8581</v>
      </c>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row>
    <row r="19" spans="1:251" s="29" customFormat="1">
      <c r="A19" s="12" t="s">
        <v>24</v>
      </c>
      <c r="B19" s="31" t="s">
        <v>25</v>
      </c>
      <c r="C19" s="13">
        <v>634015</v>
      </c>
      <c r="D19" s="8"/>
      <c r="E19" s="13"/>
      <c r="F19" s="13"/>
      <c r="G19" s="13"/>
      <c r="H19" s="13"/>
      <c r="I19" s="13"/>
      <c r="J19" s="13"/>
      <c r="K19" s="13"/>
      <c r="L19" s="13"/>
      <c r="M19" s="4"/>
      <c r="N19" s="4"/>
      <c r="O19" s="4"/>
      <c r="P19" s="4"/>
      <c r="Q19" s="4"/>
      <c r="R19" s="4"/>
      <c r="S19" s="4"/>
      <c r="T19" s="4"/>
      <c r="U19" s="4"/>
      <c r="V19" s="4"/>
      <c r="W19" s="4"/>
      <c r="X19" s="4"/>
      <c r="Y19" s="4">
        <v>535</v>
      </c>
      <c r="Z19" s="4"/>
      <c r="AA19" s="4">
        <v>8582</v>
      </c>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row>
    <row r="20" spans="1:251" s="29" customFormat="1">
      <c r="A20" s="12" t="s">
        <v>26</v>
      </c>
      <c r="B20" s="31" t="s">
        <v>27</v>
      </c>
      <c r="C20" s="13">
        <v>2419687</v>
      </c>
      <c r="D20" s="8"/>
      <c r="E20" s="13"/>
      <c r="F20" s="13"/>
      <c r="G20" s="13"/>
      <c r="H20" s="13"/>
      <c r="I20" s="13"/>
      <c r="J20" s="13"/>
      <c r="K20" s="13"/>
      <c r="L20" s="13"/>
      <c r="M20" s="4"/>
      <c r="N20" s="4"/>
      <c r="O20" s="4"/>
      <c r="P20" s="4"/>
      <c r="Q20" s="4"/>
      <c r="R20" s="4"/>
      <c r="S20" s="4"/>
      <c r="T20" s="4"/>
      <c r="U20" s="4"/>
      <c r="V20" s="4"/>
      <c r="W20" s="4"/>
      <c r="X20" s="4"/>
      <c r="Y20" s="4">
        <v>536</v>
      </c>
      <c r="Z20" s="4"/>
      <c r="AA20" s="4">
        <v>8583</v>
      </c>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29" customFormat="1">
      <c r="A21" s="12" t="s">
        <v>28</v>
      </c>
      <c r="B21" s="31" t="s">
        <v>29</v>
      </c>
      <c r="C21" s="13">
        <v>376944</v>
      </c>
      <c r="D21" s="8"/>
      <c r="E21" s="13"/>
      <c r="F21" s="13"/>
      <c r="G21" s="13"/>
      <c r="H21" s="13"/>
      <c r="I21" s="13"/>
      <c r="J21" s="13"/>
      <c r="K21" s="13"/>
      <c r="L21" s="13"/>
      <c r="M21" s="4"/>
      <c r="N21" s="4"/>
      <c r="O21" s="4"/>
      <c r="P21" s="4"/>
      <c r="Q21" s="4"/>
      <c r="R21" s="4"/>
      <c r="S21" s="4"/>
      <c r="T21" s="4"/>
      <c r="U21" s="4"/>
      <c r="V21" s="4"/>
      <c r="W21" s="4"/>
      <c r="X21" s="4"/>
      <c r="Y21" s="4">
        <v>537</v>
      </c>
      <c r="Z21" s="4"/>
      <c r="AA21" s="4">
        <v>8584</v>
      </c>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s="29" customFormat="1">
      <c r="A22" s="9" t="s">
        <v>65</v>
      </c>
      <c r="B22" s="10" t="s">
        <v>66</v>
      </c>
      <c r="C22" s="11">
        <f>C23+C26+C32+C34+C36+C39+C43</f>
        <v>6072883</v>
      </c>
      <c r="D22" s="11">
        <f t="shared" ref="D22:L22" si="0">D23+D26+D32+D34+D36+D39+D43</f>
        <v>465726</v>
      </c>
      <c r="E22" s="11">
        <f t="shared" si="0"/>
        <v>57253</v>
      </c>
      <c r="F22" s="11">
        <f t="shared" si="0"/>
        <v>739328</v>
      </c>
      <c r="G22" s="11">
        <f t="shared" si="0"/>
        <v>37344</v>
      </c>
      <c r="H22" s="11">
        <f t="shared" si="0"/>
        <v>1251683</v>
      </c>
      <c r="I22" s="11">
        <f t="shared" si="0"/>
        <v>90903</v>
      </c>
      <c r="J22" s="11">
        <f t="shared" si="0"/>
        <v>634015</v>
      </c>
      <c r="K22" s="11">
        <f t="shared" si="0"/>
        <v>2419687</v>
      </c>
      <c r="L22" s="11">
        <f t="shared" si="0"/>
        <v>376944</v>
      </c>
      <c r="M22" s="4"/>
      <c r="N22" s="4"/>
      <c r="O22" s="4"/>
      <c r="P22" s="4"/>
      <c r="Q22" s="4"/>
      <c r="R22" s="4"/>
      <c r="S22" s="4"/>
      <c r="T22" s="4"/>
      <c r="U22" s="4"/>
      <c r="V22" s="4"/>
      <c r="W22" s="4"/>
      <c r="X22" s="4"/>
      <c r="Y22" s="4">
        <v>527</v>
      </c>
      <c r="Z22" s="4"/>
      <c r="AA22" s="4">
        <v>8574</v>
      </c>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row>
    <row r="23" spans="1:251" s="29" customFormat="1">
      <c r="A23" s="9" t="s">
        <v>67</v>
      </c>
      <c r="B23" s="10" t="s">
        <v>68</v>
      </c>
      <c r="C23" s="11">
        <f>SUM(C24:C25)</f>
        <v>2638797</v>
      </c>
      <c r="D23" s="11">
        <f t="shared" ref="D23:L23" si="1">SUM(D24:D25)</f>
        <v>305512</v>
      </c>
      <c r="E23" s="11">
        <f t="shared" si="1"/>
        <v>42265</v>
      </c>
      <c r="F23" s="11">
        <f t="shared" si="1"/>
        <v>105684</v>
      </c>
      <c r="G23" s="11">
        <f t="shared" si="1"/>
        <v>0</v>
      </c>
      <c r="H23" s="11">
        <f t="shared" si="1"/>
        <v>387263</v>
      </c>
      <c r="I23" s="11">
        <f t="shared" si="1"/>
        <v>14167</v>
      </c>
      <c r="J23" s="11">
        <f t="shared" si="1"/>
        <v>342241</v>
      </c>
      <c r="K23" s="11">
        <f t="shared" si="1"/>
        <v>1306455</v>
      </c>
      <c r="L23" s="11">
        <f t="shared" si="1"/>
        <v>135210</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row>
    <row r="24" spans="1:251" s="29" customFormat="1">
      <c r="A24" s="12" t="s">
        <v>69</v>
      </c>
      <c r="B24" s="31" t="s">
        <v>90</v>
      </c>
      <c r="C24" s="13">
        <v>2111354</v>
      </c>
      <c r="D24" s="8">
        <v>243518</v>
      </c>
      <c r="E24" s="13">
        <v>33703</v>
      </c>
      <c r="F24" s="13">
        <v>84325</v>
      </c>
      <c r="G24" s="13">
        <v>0</v>
      </c>
      <c r="H24" s="13">
        <v>309203</v>
      </c>
      <c r="I24" s="13">
        <v>11413</v>
      </c>
      <c r="J24" s="13">
        <v>275377</v>
      </c>
      <c r="K24" s="13">
        <v>1045176</v>
      </c>
      <c r="L24" s="13">
        <v>108639</v>
      </c>
      <c r="M24" s="4"/>
      <c r="N24" s="4"/>
      <c r="O24" s="4"/>
      <c r="P24" s="4"/>
      <c r="Q24" s="4"/>
      <c r="R24" s="4"/>
      <c r="S24" s="4"/>
      <c r="T24" s="4"/>
      <c r="U24" s="4"/>
      <c r="V24" s="4"/>
      <c r="W24" s="4"/>
      <c r="X24" s="4"/>
      <c r="Y24" s="4">
        <v>528</v>
      </c>
      <c r="Z24" s="4"/>
      <c r="AA24" s="4">
        <v>8575</v>
      </c>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row>
    <row r="25" spans="1:251" s="29" customFormat="1" ht="25.5">
      <c r="A25" s="12" t="s">
        <v>70</v>
      </c>
      <c r="B25" s="31" t="s">
        <v>91</v>
      </c>
      <c r="C25" s="13">
        <v>527443</v>
      </c>
      <c r="D25" s="8">
        <v>61994</v>
      </c>
      <c r="E25" s="13">
        <v>8562</v>
      </c>
      <c r="F25" s="13">
        <v>21359</v>
      </c>
      <c r="G25" s="13">
        <v>0</v>
      </c>
      <c r="H25" s="13">
        <v>78060</v>
      </c>
      <c r="I25" s="13">
        <v>2754</v>
      </c>
      <c r="J25" s="13">
        <v>66864</v>
      </c>
      <c r="K25" s="13">
        <v>261279</v>
      </c>
      <c r="L25" s="13">
        <v>26571</v>
      </c>
      <c r="M25" s="4"/>
      <c r="N25" s="4"/>
      <c r="O25" s="4"/>
      <c r="P25" s="4"/>
      <c r="Q25" s="4"/>
      <c r="R25" s="4"/>
      <c r="S25" s="4"/>
      <c r="T25" s="4"/>
      <c r="U25" s="4"/>
      <c r="V25" s="4"/>
      <c r="W25" s="4"/>
      <c r="X25" s="4"/>
      <c r="Y25" s="4">
        <v>529</v>
      </c>
      <c r="Z25" s="4"/>
      <c r="AA25" s="4">
        <v>8576</v>
      </c>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row>
    <row r="26" spans="1:251" s="39" customFormat="1">
      <c r="A26" s="9" t="s">
        <v>71</v>
      </c>
      <c r="B26" s="41" t="s">
        <v>92</v>
      </c>
      <c r="C26" s="11">
        <f>SUM(C27:C31)</f>
        <v>1823640</v>
      </c>
      <c r="D26" s="11">
        <f t="shared" ref="D26:L26" si="2">SUM(D27:D31)</f>
        <v>108008</v>
      </c>
      <c r="E26" s="11">
        <f t="shared" si="2"/>
        <v>14668</v>
      </c>
      <c r="F26" s="11">
        <f t="shared" si="2"/>
        <v>274981</v>
      </c>
      <c r="G26" s="11">
        <f t="shared" si="2"/>
        <v>37344</v>
      </c>
      <c r="H26" s="11">
        <f t="shared" si="2"/>
        <v>739302</v>
      </c>
      <c r="I26" s="11">
        <f t="shared" si="2"/>
        <v>69622</v>
      </c>
      <c r="J26" s="11">
        <f t="shared" si="2"/>
        <v>230615</v>
      </c>
      <c r="K26" s="11">
        <f t="shared" si="2"/>
        <v>304881</v>
      </c>
      <c r="L26" s="11">
        <f t="shared" si="2"/>
        <v>44219</v>
      </c>
      <c r="M26" s="38"/>
      <c r="N26" s="38"/>
      <c r="O26" s="38"/>
      <c r="P26" s="38"/>
      <c r="Q26" s="38"/>
      <c r="R26" s="38"/>
      <c r="S26" s="38"/>
      <c r="T26" s="38"/>
      <c r="U26" s="38"/>
      <c r="V26" s="38"/>
      <c r="W26" s="38"/>
      <c r="X26" s="38"/>
      <c r="Y26" s="38">
        <v>530</v>
      </c>
      <c r="Z26" s="38"/>
      <c r="AA26" s="38">
        <v>8577</v>
      </c>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row>
    <row r="27" spans="1:251" s="29" customFormat="1">
      <c r="A27" s="12" t="s">
        <v>72</v>
      </c>
      <c r="B27" s="31" t="s">
        <v>93</v>
      </c>
      <c r="C27" s="13">
        <v>10657</v>
      </c>
      <c r="D27" s="13">
        <v>1897</v>
      </c>
      <c r="E27" s="13">
        <v>200</v>
      </c>
      <c r="F27" s="13">
        <v>700</v>
      </c>
      <c r="G27" s="13">
        <v>0</v>
      </c>
      <c r="H27" s="13">
        <v>0</v>
      </c>
      <c r="I27" s="13">
        <v>0</v>
      </c>
      <c r="J27" s="13">
        <v>6874</v>
      </c>
      <c r="K27" s="13">
        <v>686</v>
      </c>
      <c r="L27" s="13">
        <v>300</v>
      </c>
      <c r="M27" s="4"/>
      <c r="N27" s="4"/>
      <c r="O27" s="4"/>
      <c r="P27" s="4"/>
      <c r="Q27" s="4"/>
      <c r="R27" s="4"/>
      <c r="S27" s="4"/>
      <c r="T27" s="4"/>
      <c r="U27" s="4"/>
      <c r="V27" s="4"/>
      <c r="W27" s="4"/>
      <c r="X27" s="4"/>
      <c r="Y27" s="4">
        <v>531</v>
      </c>
      <c r="Z27" s="4"/>
      <c r="AA27" s="4">
        <v>8578</v>
      </c>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row>
    <row r="28" spans="1:251" s="29" customFormat="1">
      <c r="A28" s="12" t="s">
        <v>73</v>
      </c>
      <c r="B28" s="31" t="s">
        <v>94</v>
      </c>
      <c r="C28" s="13">
        <v>1130687</v>
      </c>
      <c r="D28" s="13">
        <v>82198</v>
      </c>
      <c r="E28" s="13">
        <v>8296</v>
      </c>
      <c r="F28" s="13">
        <v>225598</v>
      </c>
      <c r="G28" s="13">
        <v>30991</v>
      </c>
      <c r="H28" s="13">
        <v>396373</v>
      </c>
      <c r="I28" s="13">
        <v>67608</v>
      </c>
      <c r="J28" s="13">
        <v>152277</v>
      </c>
      <c r="K28" s="13">
        <v>133940</v>
      </c>
      <c r="L28" s="13">
        <v>33406</v>
      </c>
      <c r="M28" s="4"/>
      <c r="N28" s="4"/>
      <c r="O28" s="4"/>
      <c r="P28" s="4"/>
      <c r="Q28" s="4"/>
      <c r="R28" s="4"/>
      <c r="S28" s="4"/>
      <c r="T28" s="4"/>
      <c r="U28" s="4"/>
      <c r="V28" s="4"/>
      <c r="W28" s="4"/>
      <c r="X28" s="4"/>
      <c r="Y28" s="4">
        <v>532</v>
      </c>
      <c r="Z28" s="4"/>
      <c r="AA28" s="4">
        <v>8579</v>
      </c>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row>
    <row r="29" spans="1:251" s="29" customFormat="1" ht="25.5">
      <c r="A29" s="12" t="s">
        <v>74</v>
      </c>
      <c r="B29" s="31" t="s">
        <v>95</v>
      </c>
      <c r="C29" s="13">
        <v>610196</v>
      </c>
      <c r="D29" s="13">
        <v>23873</v>
      </c>
      <c r="E29" s="13">
        <v>6172</v>
      </c>
      <c r="F29" s="13">
        <v>47933</v>
      </c>
      <c r="G29" s="13">
        <v>6243</v>
      </c>
      <c r="H29" s="13">
        <v>275179</v>
      </c>
      <c r="I29" s="13">
        <v>2014</v>
      </c>
      <c r="J29" s="13">
        <v>68014</v>
      </c>
      <c r="K29" s="13">
        <v>170255</v>
      </c>
      <c r="L29" s="13">
        <v>10513</v>
      </c>
      <c r="M29" s="4"/>
      <c r="N29" s="4"/>
      <c r="O29" s="4"/>
      <c r="P29" s="4"/>
      <c r="Q29" s="4"/>
      <c r="R29" s="4"/>
      <c r="S29" s="4"/>
      <c r="T29" s="4"/>
      <c r="U29" s="4"/>
      <c r="V29" s="4"/>
      <c r="W29" s="4"/>
      <c r="X29" s="4"/>
      <c r="Y29" s="4">
        <v>533</v>
      </c>
      <c r="Z29" s="4"/>
      <c r="AA29" s="4">
        <v>8580</v>
      </c>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row>
    <row r="30" spans="1:251" s="29" customFormat="1">
      <c r="A30" s="12" t="s">
        <v>75</v>
      </c>
      <c r="B30" s="31" t="s">
        <v>96</v>
      </c>
      <c r="C30" s="13">
        <v>3450</v>
      </c>
      <c r="D30" s="13"/>
      <c r="E30" s="13">
        <v>0</v>
      </c>
      <c r="F30" s="13">
        <v>0</v>
      </c>
      <c r="G30" s="13">
        <v>0</v>
      </c>
      <c r="H30" s="13">
        <v>0</v>
      </c>
      <c r="I30" s="13"/>
      <c r="J30" s="13">
        <v>3450</v>
      </c>
      <c r="K30" s="13"/>
      <c r="L30" s="13">
        <v>0</v>
      </c>
      <c r="M30" s="4"/>
      <c r="N30" s="4"/>
      <c r="O30" s="4"/>
      <c r="P30" s="4"/>
      <c r="Q30" s="4"/>
      <c r="R30" s="4"/>
      <c r="S30" s="4"/>
      <c r="T30" s="4"/>
      <c r="U30" s="4"/>
      <c r="V30" s="4"/>
      <c r="W30" s="4"/>
      <c r="X30" s="4"/>
      <c r="Y30" s="4">
        <v>534</v>
      </c>
      <c r="Z30" s="4"/>
      <c r="AA30" s="4">
        <v>8581</v>
      </c>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row>
    <row r="31" spans="1:251" s="29" customFormat="1">
      <c r="A31" s="12" t="s">
        <v>76</v>
      </c>
      <c r="B31" s="31" t="s">
        <v>97</v>
      </c>
      <c r="C31" s="13">
        <v>68650</v>
      </c>
      <c r="D31" s="13">
        <v>40</v>
      </c>
      <c r="E31" s="13">
        <v>0</v>
      </c>
      <c r="F31" s="13">
        <v>750</v>
      </c>
      <c r="G31" s="13">
        <v>110</v>
      </c>
      <c r="H31" s="13">
        <v>67750</v>
      </c>
      <c r="I31" s="13">
        <v>0</v>
      </c>
      <c r="J31" s="13">
        <v>0</v>
      </c>
      <c r="K31" s="13">
        <v>0</v>
      </c>
      <c r="L31" s="13">
        <v>0</v>
      </c>
      <c r="M31" s="4"/>
      <c r="N31" s="4"/>
      <c r="O31" s="4"/>
      <c r="P31" s="4"/>
      <c r="Q31" s="4"/>
      <c r="R31" s="4"/>
      <c r="S31" s="4"/>
      <c r="T31" s="4"/>
      <c r="U31" s="4"/>
      <c r="V31" s="4"/>
      <c r="W31" s="4"/>
      <c r="X31" s="4"/>
      <c r="Y31" s="4">
        <v>535</v>
      </c>
      <c r="Z31" s="4"/>
      <c r="AA31" s="4">
        <v>8582</v>
      </c>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row>
    <row r="32" spans="1:251" s="39" customFormat="1">
      <c r="A32" s="9" t="s">
        <v>77</v>
      </c>
      <c r="B32" s="41" t="s">
        <v>98</v>
      </c>
      <c r="C32" s="11">
        <f>C33</f>
        <v>29814</v>
      </c>
      <c r="D32" s="11">
        <f t="shared" ref="D32:L32" si="3">D33</f>
        <v>0</v>
      </c>
      <c r="E32" s="11">
        <f t="shared" si="3"/>
        <v>0</v>
      </c>
      <c r="F32" s="11">
        <f t="shared" si="3"/>
        <v>12700</v>
      </c>
      <c r="G32" s="11">
        <f t="shared" si="3"/>
        <v>0</v>
      </c>
      <c r="H32" s="11">
        <f t="shared" si="3"/>
        <v>4000</v>
      </c>
      <c r="I32" s="11">
        <f t="shared" si="3"/>
        <v>7114</v>
      </c>
      <c r="J32" s="11">
        <f t="shared" si="3"/>
        <v>6000</v>
      </c>
      <c r="K32" s="11">
        <f t="shared" si="3"/>
        <v>0</v>
      </c>
      <c r="L32" s="11">
        <f t="shared" si="3"/>
        <v>0</v>
      </c>
      <c r="M32" s="38"/>
      <c r="N32" s="38"/>
      <c r="O32" s="38"/>
      <c r="P32" s="38"/>
      <c r="Q32" s="38"/>
      <c r="R32" s="38"/>
      <c r="S32" s="38"/>
      <c r="T32" s="38"/>
      <c r="U32" s="38"/>
      <c r="V32" s="38"/>
      <c r="W32" s="38"/>
      <c r="X32" s="38"/>
      <c r="Y32" s="38">
        <v>536</v>
      </c>
      <c r="Z32" s="38"/>
      <c r="AA32" s="38">
        <v>8583</v>
      </c>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row>
    <row r="33" spans="1:251" s="29" customFormat="1" ht="38.25">
      <c r="A33" s="12" t="s">
        <v>78</v>
      </c>
      <c r="B33" s="31" t="s">
        <v>99</v>
      </c>
      <c r="C33" s="13">
        <v>29814</v>
      </c>
      <c r="D33" s="13">
        <v>0</v>
      </c>
      <c r="E33" s="13">
        <v>0</v>
      </c>
      <c r="F33" s="13">
        <v>12700</v>
      </c>
      <c r="G33" s="13">
        <v>0</v>
      </c>
      <c r="H33" s="13">
        <v>4000</v>
      </c>
      <c r="I33" s="13">
        <v>7114</v>
      </c>
      <c r="J33" s="13">
        <v>6000</v>
      </c>
      <c r="K33" s="13">
        <v>0</v>
      </c>
      <c r="L33" s="13">
        <v>0</v>
      </c>
      <c r="M33" s="4"/>
      <c r="N33" s="4"/>
      <c r="O33" s="4"/>
      <c r="P33" s="4"/>
      <c r="Q33" s="4"/>
      <c r="R33" s="4"/>
      <c r="S33" s="4"/>
      <c r="T33" s="4"/>
      <c r="U33" s="4"/>
      <c r="V33" s="4"/>
      <c r="W33" s="4"/>
      <c r="X33" s="4"/>
      <c r="Y33" s="4">
        <v>537</v>
      </c>
      <c r="Z33" s="4"/>
      <c r="AA33" s="4">
        <v>8584</v>
      </c>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row>
    <row r="34" spans="1:251" s="39" customFormat="1">
      <c r="A34" s="9" t="s">
        <v>79</v>
      </c>
      <c r="B34" s="41" t="s">
        <v>100</v>
      </c>
      <c r="C34" s="11">
        <f>C35</f>
        <v>18320</v>
      </c>
      <c r="D34" s="11">
        <f t="shared" ref="D34:L34" si="4">D35</f>
        <v>18320</v>
      </c>
      <c r="E34" s="11">
        <f t="shared" si="4"/>
        <v>0</v>
      </c>
      <c r="F34" s="11">
        <f t="shared" si="4"/>
        <v>0</v>
      </c>
      <c r="G34" s="11">
        <f t="shared" si="4"/>
        <v>0</v>
      </c>
      <c r="H34" s="11">
        <f t="shared" si="4"/>
        <v>0</v>
      </c>
      <c r="I34" s="11">
        <f t="shared" si="4"/>
        <v>0</v>
      </c>
      <c r="J34" s="11">
        <f t="shared" si="4"/>
        <v>0</v>
      </c>
      <c r="K34" s="11">
        <f t="shared" si="4"/>
        <v>0</v>
      </c>
      <c r="L34" s="11">
        <f t="shared" si="4"/>
        <v>0</v>
      </c>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row>
    <row r="35" spans="1:251" s="40" customFormat="1">
      <c r="A35" s="12" t="s">
        <v>80</v>
      </c>
      <c r="B35" s="31" t="s">
        <v>101</v>
      </c>
      <c r="C35" s="13">
        <v>18320</v>
      </c>
      <c r="D35" s="13">
        <v>18320</v>
      </c>
      <c r="E35" s="13">
        <v>0</v>
      </c>
      <c r="F35" s="13">
        <v>0</v>
      </c>
      <c r="G35" s="13">
        <v>0</v>
      </c>
      <c r="H35" s="13">
        <v>0</v>
      </c>
      <c r="I35" s="13">
        <v>0</v>
      </c>
      <c r="J35" s="13">
        <v>0</v>
      </c>
      <c r="K35" s="13">
        <v>0</v>
      </c>
      <c r="L35" s="13">
        <v>0</v>
      </c>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row>
    <row r="36" spans="1:251" s="29" customFormat="1">
      <c r="A36" s="9" t="s">
        <v>81</v>
      </c>
      <c r="B36" s="41" t="s">
        <v>102</v>
      </c>
      <c r="C36" s="11">
        <f>SUM(C37:C38)</f>
        <v>1118503</v>
      </c>
      <c r="D36" s="11">
        <f t="shared" ref="D36:L36" si="5">SUM(D37:D38)</f>
        <v>262</v>
      </c>
      <c r="E36" s="11">
        <f t="shared" si="5"/>
        <v>320</v>
      </c>
      <c r="F36" s="11">
        <f t="shared" si="5"/>
        <v>345963</v>
      </c>
      <c r="G36" s="11">
        <f t="shared" si="5"/>
        <v>0</v>
      </c>
      <c r="H36" s="11">
        <f t="shared" si="5"/>
        <v>121118</v>
      </c>
      <c r="I36" s="11">
        <f t="shared" si="5"/>
        <v>0</v>
      </c>
      <c r="J36" s="11">
        <f t="shared" si="5"/>
        <v>30117</v>
      </c>
      <c r="K36" s="11">
        <f t="shared" si="5"/>
        <v>619889</v>
      </c>
      <c r="L36" s="11">
        <f t="shared" si="5"/>
        <v>834</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row>
    <row r="37" spans="1:251" s="29" customFormat="1">
      <c r="A37" s="12" t="s">
        <v>84</v>
      </c>
      <c r="B37" s="31" t="s">
        <v>103</v>
      </c>
      <c r="C37" s="13">
        <v>2691</v>
      </c>
      <c r="D37" s="13">
        <v>262</v>
      </c>
      <c r="E37" s="13">
        <v>320</v>
      </c>
      <c r="F37" s="13">
        <v>28</v>
      </c>
      <c r="G37" s="13">
        <v>0</v>
      </c>
      <c r="H37" s="13">
        <v>0</v>
      </c>
      <c r="I37" s="13">
        <v>0</v>
      </c>
      <c r="J37" s="13">
        <v>130</v>
      </c>
      <c r="K37" s="13">
        <v>1117</v>
      </c>
      <c r="L37" s="13">
        <v>834</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row>
    <row r="38" spans="1:251" s="40" customFormat="1">
      <c r="A38" s="12" t="s">
        <v>82</v>
      </c>
      <c r="B38" s="31" t="s">
        <v>104</v>
      </c>
      <c r="C38" s="13">
        <v>1115812</v>
      </c>
      <c r="D38" s="13">
        <v>0</v>
      </c>
      <c r="E38" s="13">
        <v>0</v>
      </c>
      <c r="F38" s="13">
        <v>345935</v>
      </c>
      <c r="G38" s="13">
        <v>0</v>
      </c>
      <c r="H38" s="13">
        <v>121118</v>
      </c>
      <c r="I38" s="13">
        <v>0</v>
      </c>
      <c r="J38" s="13">
        <v>29987</v>
      </c>
      <c r="K38" s="13">
        <v>618772</v>
      </c>
      <c r="L38" s="13">
        <v>0</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row>
    <row r="39" spans="1:251" s="39" customFormat="1">
      <c r="A39" s="9" t="s">
        <v>83</v>
      </c>
      <c r="B39" s="41" t="s">
        <v>105</v>
      </c>
      <c r="C39" s="11">
        <f>SUM(C40:C42)</f>
        <v>184876</v>
      </c>
      <c r="D39" s="11">
        <f t="shared" ref="D39:L39" si="6">SUM(D40:D42)</f>
        <v>13950</v>
      </c>
      <c r="E39" s="11">
        <f t="shared" si="6"/>
        <v>0</v>
      </c>
      <c r="F39" s="11">
        <f t="shared" si="6"/>
        <v>0</v>
      </c>
      <c r="G39" s="11">
        <f t="shared" si="6"/>
        <v>0</v>
      </c>
      <c r="H39" s="11">
        <f t="shared" si="6"/>
        <v>0</v>
      </c>
      <c r="I39" s="11">
        <f t="shared" si="6"/>
        <v>0</v>
      </c>
      <c r="J39" s="11">
        <f t="shared" si="6"/>
        <v>12945</v>
      </c>
      <c r="K39" s="11">
        <f t="shared" si="6"/>
        <v>9128</v>
      </c>
      <c r="L39" s="11">
        <f t="shared" si="6"/>
        <v>148853</v>
      </c>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c r="IL39" s="38"/>
      <c r="IM39" s="38"/>
      <c r="IN39" s="38"/>
      <c r="IO39" s="38"/>
      <c r="IP39" s="38"/>
      <c r="IQ39" s="38"/>
    </row>
    <row r="40" spans="1:251" s="40" customFormat="1">
      <c r="A40" s="12" t="s">
        <v>85</v>
      </c>
      <c r="B40" s="31" t="s">
        <v>106</v>
      </c>
      <c r="C40" s="13">
        <v>97505</v>
      </c>
      <c r="D40" s="13">
        <v>13540</v>
      </c>
      <c r="E40" s="13">
        <v>0</v>
      </c>
      <c r="F40" s="13">
        <v>0</v>
      </c>
      <c r="G40" s="13">
        <v>0</v>
      </c>
      <c r="H40" s="13">
        <v>0</v>
      </c>
      <c r="I40" s="13">
        <v>0</v>
      </c>
      <c r="J40" s="13">
        <v>6995</v>
      </c>
      <c r="K40" s="13">
        <v>7260</v>
      </c>
      <c r="L40" s="13">
        <v>69710</v>
      </c>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row>
    <row r="41" spans="1:251" s="40" customFormat="1">
      <c r="A41" s="12" t="s">
        <v>86</v>
      </c>
      <c r="B41" s="31" t="s">
        <v>107</v>
      </c>
      <c r="C41" s="13">
        <v>710</v>
      </c>
      <c r="D41" s="13">
        <v>0</v>
      </c>
      <c r="E41" s="13">
        <v>0</v>
      </c>
      <c r="F41" s="13">
        <v>0</v>
      </c>
      <c r="G41" s="13">
        <v>0</v>
      </c>
      <c r="H41" s="13">
        <v>0</v>
      </c>
      <c r="I41" s="13">
        <v>0</v>
      </c>
      <c r="J41" s="13">
        <v>0</v>
      </c>
      <c r="K41" s="13">
        <v>0</v>
      </c>
      <c r="L41" s="13">
        <v>710</v>
      </c>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row>
    <row r="42" spans="1:251" s="40" customFormat="1" ht="25.5">
      <c r="A42" s="12" t="s">
        <v>87</v>
      </c>
      <c r="B42" s="31" t="s">
        <v>108</v>
      </c>
      <c r="C42" s="13">
        <v>86661</v>
      </c>
      <c r="D42" s="13">
        <v>410</v>
      </c>
      <c r="E42" s="13">
        <v>0</v>
      </c>
      <c r="F42" s="13">
        <v>0</v>
      </c>
      <c r="G42" s="13">
        <v>0</v>
      </c>
      <c r="H42" s="13">
        <v>0</v>
      </c>
      <c r="I42" s="13">
        <v>0</v>
      </c>
      <c r="J42" s="13">
        <v>5950</v>
      </c>
      <c r="K42" s="13">
        <v>1868</v>
      </c>
      <c r="L42" s="13">
        <v>78433</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row>
    <row r="43" spans="1:251" s="39" customFormat="1" ht="25.5">
      <c r="A43" s="9" t="s">
        <v>88</v>
      </c>
      <c r="B43" s="41" t="s">
        <v>109</v>
      </c>
      <c r="C43" s="11">
        <f>C44</f>
        <v>258933</v>
      </c>
      <c r="D43" s="11">
        <f t="shared" ref="D43:L43" si="7">D44</f>
        <v>19674</v>
      </c>
      <c r="E43" s="11">
        <f t="shared" si="7"/>
        <v>0</v>
      </c>
      <c r="F43" s="11">
        <f t="shared" si="7"/>
        <v>0</v>
      </c>
      <c r="G43" s="11">
        <f t="shared" si="7"/>
        <v>0</v>
      </c>
      <c r="H43" s="11">
        <f t="shared" si="7"/>
        <v>0</v>
      </c>
      <c r="I43" s="11">
        <f t="shared" si="7"/>
        <v>0</v>
      </c>
      <c r="J43" s="11">
        <f t="shared" si="7"/>
        <v>12097</v>
      </c>
      <c r="K43" s="11">
        <f t="shared" si="7"/>
        <v>179334</v>
      </c>
      <c r="L43" s="11">
        <f t="shared" si="7"/>
        <v>47828</v>
      </c>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c r="IL43" s="38"/>
      <c r="IM43" s="38"/>
      <c r="IN43" s="38"/>
      <c r="IO43" s="38"/>
      <c r="IP43" s="38"/>
      <c r="IQ43" s="38"/>
    </row>
    <row r="44" spans="1:251" s="40" customFormat="1">
      <c r="A44" s="12" t="s">
        <v>89</v>
      </c>
      <c r="B44" s="31" t="s">
        <v>110</v>
      </c>
      <c r="C44" s="13">
        <v>258933</v>
      </c>
      <c r="D44" s="13">
        <v>19674</v>
      </c>
      <c r="E44" s="13">
        <v>0</v>
      </c>
      <c r="F44" s="13">
        <v>0</v>
      </c>
      <c r="G44" s="13">
        <v>0</v>
      </c>
      <c r="H44" s="13">
        <v>0</v>
      </c>
      <c r="I44" s="13">
        <v>0</v>
      </c>
      <c r="J44" s="13">
        <v>12097</v>
      </c>
      <c r="K44" s="13">
        <v>179334</v>
      </c>
      <c r="L44" s="13">
        <v>47828</v>
      </c>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row>
    <row r="45" spans="1:251" ht="3" customHeight="1"/>
    <row r="46" spans="1:251" s="18" customFormat="1" ht="12.75">
      <c r="A46" s="42" t="s">
        <v>126</v>
      </c>
      <c r="B46" s="42"/>
      <c r="C46" s="42"/>
      <c r="D46" s="42"/>
      <c r="E46" s="17"/>
      <c r="F46" s="17"/>
      <c r="G46" s="17"/>
      <c r="H46" s="17"/>
      <c r="I46" s="17"/>
      <c r="J46" s="17"/>
      <c r="K46" s="17"/>
      <c r="L46" s="17"/>
    </row>
    <row r="47" spans="1:251" s="18" customFormat="1" ht="3" customHeight="1">
      <c r="A47" s="19"/>
      <c r="B47" s="110"/>
      <c r="C47" s="110"/>
      <c r="D47" s="19"/>
      <c r="E47" s="19"/>
      <c r="F47" s="19"/>
      <c r="G47" s="19"/>
      <c r="H47" s="19"/>
      <c r="I47" s="19"/>
      <c r="J47" s="19"/>
      <c r="K47" s="19"/>
      <c r="L47" s="19"/>
    </row>
    <row r="48" spans="1:251" s="16" customFormat="1" ht="12.75">
      <c r="A48" s="16" t="s">
        <v>127</v>
      </c>
      <c r="B48" s="20"/>
      <c r="C48" s="21"/>
      <c r="D48" s="21"/>
      <c r="E48" s="21"/>
      <c r="F48" s="21"/>
      <c r="G48" s="21"/>
      <c r="H48" s="21"/>
      <c r="I48" s="21"/>
      <c r="J48" s="21"/>
      <c r="K48" s="21"/>
      <c r="L48" s="21"/>
    </row>
    <row r="49" spans="1:12" s="16" customFormat="1" ht="2.25" customHeight="1">
      <c r="A49" s="19"/>
      <c r="B49" s="110"/>
      <c r="C49" s="110"/>
      <c r="D49" s="19"/>
      <c r="E49" s="19"/>
      <c r="F49" s="19"/>
      <c r="G49" s="19"/>
      <c r="H49" s="19"/>
      <c r="I49" s="19"/>
      <c r="J49" s="19"/>
      <c r="K49" s="19"/>
      <c r="L49" s="19"/>
    </row>
    <row r="50" spans="1:12" s="16" customFormat="1" ht="10.5" customHeight="1">
      <c r="A50" s="16" t="s">
        <v>128</v>
      </c>
      <c r="B50" s="20"/>
      <c r="C50" s="21"/>
      <c r="D50" s="21"/>
      <c r="E50" s="21"/>
      <c r="F50" s="21"/>
      <c r="G50" s="21"/>
      <c r="H50" s="21"/>
      <c r="I50" s="21"/>
      <c r="J50" s="21"/>
      <c r="K50" s="21"/>
      <c r="L50" s="21"/>
    </row>
    <row r="51" spans="1:12" s="16" customFormat="1" ht="2.25" hidden="1" customHeight="1">
      <c r="B51" s="20"/>
      <c r="C51" s="21"/>
      <c r="D51" s="21"/>
      <c r="E51" s="21"/>
      <c r="F51" s="21"/>
      <c r="G51" s="21"/>
      <c r="H51" s="21"/>
      <c r="I51" s="21"/>
      <c r="J51" s="21"/>
      <c r="K51" s="21"/>
      <c r="L51" s="21"/>
    </row>
    <row r="52" spans="1:12" s="16" customFormat="1" ht="12.75">
      <c r="A52" s="16" t="s">
        <v>129</v>
      </c>
      <c r="B52" s="20"/>
      <c r="C52" s="21"/>
      <c r="D52" s="21"/>
      <c r="E52" s="21"/>
      <c r="F52" s="21"/>
      <c r="G52" s="21"/>
      <c r="H52" s="21"/>
      <c r="I52" s="21"/>
      <c r="J52" s="21"/>
      <c r="K52" s="21"/>
      <c r="L52" s="21"/>
    </row>
  </sheetData>
  <sheetProtection selectLockedCells="1" selectUnlockedCells="1"/>
  <mergeCells count="6">
    <mergeCell ref="K1:L1"/>
    <mergeCell ref="K2:L2"/>
    <mergeCell ref="J3:L3"/>
    <mergeCell ref="A4:C4"/>
    <mergeCell ref="B47:C47"/>
    <mergeCell ref="B49:C49"/>
  </mergeCells>
  <phoneticPr fontId="15" type="noConversion"/>
  <printOptions horizontalCentered="1"/>
  <pageMargins left="0.78749999999999998" right="0.78749999999999998" top="0.98402777777777772" bottom="0.78680555555555554" header="0.51180555555555551" footer="0.19652777777777777"/>
  <pageSetup paperSize="9" scale="56" fitToHeight="0" orientation="landscape" useFirstPageNumber="1" r:id="rId1"/>
  <headerFooter alignWithMargins="0">
    <oddFooter>&amp;L&amp;"Times New Roman,Regular"1-PB; Pārskats par pamatbudžeta izpildi&amp;R&amp;"Times New Roman,Regular"&amp;P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81"/>
  <sheetViews>
    <sheetView showGridLines="0" tabSelected="1" zoomScale="80" zoomScaleNormal="80" zoomScaleSheetLayoutView="100" workbookViewId="0">
      <selection activeCell="M57" sqref="M57"/>
    </sheetView>
  </sheetViews>
  <sheetFormatPr defaultRowHeight="15.75"/>
  <cols>
    <col min="1" max="1" width="11.140625" style="22" customWidth="1"/>
    <col min="2" max="2" width="20.28515625" style="24" customWidth="1"/>
    <col min="3" max="3" width="12.42578125" style="24" customWidth="1"/>
    <col min="4" max="4" width="25" style="24" customWidth="1"/>
    <col min="5" max="5" width="12.28515625" style="24" customWidth="1"/>
    <col min="6" max="14" width="13.28515625" style="22" customWidth="1"/>
    <col min="15" max="18" width="0" style="22" hidden="1" customWidth="1"/>
    <col min="19" max="19" width="0" style="24" hidden="1" customWidth="1"/>
    <col min="20" max="21" width="0" style="22" hidden="1" customWidth="1"/>
    <col min="22" max="22" width="0" style="24" hidden="1" customWidth="1"/>
    <col min="23" max="35" width="0" style="22" hidden="1" customWidth="1"/>
    <col min="36" max="246" width="9.140625" style="22"/>
  </cols>
  <sheetData>
    <row r="1" spans="1:110">
      <c r="L1" s="104" t="s">
        <v>35</v>
      </c>
      <c r="M1" s="104"/>
      <c r="N1" s="104"/>
      <c r="O1" s="104"/>
    </row>
    <row r="2" spans="1:110" ht="15.75" customHeight="1">
      <c r="L2" s="105" t="s">
        <v>63</v>
      </c>
      <c r="M2" s="105"/>
      <c r="N2" s="105"/>
      <c r="O2" s="105"/>
    </row>
    <row r="3" spans="1:110" ht="29.25" customHeight="1">
      <c r="L3" s="106" t="s">
        <v>238</v>
      </c>
      <c r="M3" s="106"/>
      <c r="N3" s="106"/>
      <c r="O3" s="106"/>
    </row>
    <row r="4" spans="1:110" ht="15.2" customHeight="1">
      <c r="A4" s="122" t="s">
        <v>130</v>
      </c>
      <c r="B4" s="122"/>
      <c r="C4" s="122"/>
      <c r="D4" s="122"/>
      <c r="E4" s="122"/>
      <c r="F4" s="122"/>
      <c r="G4" s="117" t="s">
        <v>131</v>
      </c>
      <c r="H4" s="117"/>
      <c r="I4" s="117"/>
      <c r="J4" s="117"/>
      <c r="K4" s="117"/>
      <c r="L4" s="117"/>
      <c r="M4" s="117"/>
      <c r="N4" s="117"/>
    </row>
    <row r="5" spans="1:110" ht="18.75">
      <c r="A5" s="122"/>
      <c r="B5" s="122"/>
      <c r="C5" s="122"/>
      <c r="D5" s="122"/>
      <c r="E5" s="122"/>
      <c r="F5" s="122"/>
      <c r="G5" s="118" t="s">
        <v>132</v>
      </c>
      <c r="H5" s="118"/>
      <c r="I5" s="118"/>
      <c r="J5" s="118"/>
      <c r="K5" s="118"/>
      <c r="L5" s="118"/>
      <c r="M5" s="118"/>
      <c r="N5" s="118"/>
    </row>
    <row r="6" spans="1:110">
      <c r="A6" s="119"/>
      <c r="B6" s="119"/>
      <c r="C6" s="119"/>
      <c r="D6" s="119"/>
      <c r="E6" s="119"/>
      <c r="F6" s="119"/>
      <c r="G6" s="119"/>
      <c r="H6" s="119"/>
      <c r="I6" s="119"/>
      <c r="J6" s="119"/>
      <c r="K6" s="119"/>
      <c r="L6" s="119"/>
      <c r="M6" s="119"/>
      <c r="N6" s="45" t="s">
        <v>133</v>
      </c>
    </row>
    <row r="7" spans="1:110" s="47" customFormat="1">
      <c r="A7" s="120" t="s">
        <v>134</v>
      </c>
      <c r="B7" s="120"/>
      <c r="C7" s="120"/>
      <c r="D7" s="120"/>
      <c r="E7" s="120"/>
      <c r="F7" s="120"/>
      <c r="G7" s="120"/>
      <c r="H7" s="120"/>
      <c r="I7" s="120"/>
      <c r="J7" s="120"/>
      <c r="K7" s="120"/>
      <c r="L7" s="120"/>
      <c r="M7" s="120"/>
      <c r="N7" s="46" t="s">
        <v>135</v>
      </c>
    </row>
    <row r="8" spans="1:110" s="48" customFormat="1">
      <c r="A8" s="121" t="s">
        <v>136</v>
      </c>
      <c r="B8" s="121"/>
      <c r="C8" s="121"/>
      <c r="D8" s="121"/>
      <c r="E8" s="121"/>
      <c r="F8" s="121"/>
      <c r="G8" s="121"/>
      <c r="H8" s="121"/>
      <c r="I8" s="121"/>
      <c r="J8" s="121"/>
      <c r="K8" s="121"/>
      <c r="L8" s="121"/>
      <c r="M8" s="121"/>
      <c r="N8" s="46" t="s">
        <v>137</v>
      </c>
      <c r="P8" s="49"/>
      <c r="Q8" s="49"/>
      <c r="R8" s="49"/>
      <c r="S8" s="49"/>
      <c r="T8" s="49"/>
      <c r="U8" s="49"/>
      <c r="V8" s="49"/>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row>
    <row r="9" spans="1:110" s="48" customFormat="1">
      <c r="A9" s="121" t="s">
        <v>138</v>
      </c>
      <c r="B9" s="121"/>
      <c r="C9" s="121"/>
      <c r="D9" s="121"/>
      <c r="E9" s="121"/>
      <c r="F9" s="121"/>
      <c r="G9" s="121"/>
      <c r="H9" s="121"/>
      <c r="I9" s="121"/>
      <c r="J9" s="121"/>
      <c r="K9" s="121"/>
      <c r="L9" s="121"/>
      <c r="M9" s="121"/>
      <c r="N9" s="46" t="s">
        <v>139</v>
      </c>
      <c r="P9" s="50"/>
      <c r="Q9" s="50"/>
      <c r="R9" s="50"/>
      <c r="S9" s="50"/>
      <c r="T9" s="50"/>
      <c r="U9" s="50"/>
      <c r="V9" s="50"/>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row>
    <row r="10" spans="1:110" s="47" customFormat="1">
      <c r="A10" s="121" t="s">
        <v>140</v>
      </c>
      <c r="B10" s="121"/>
      <c r="C10" s="121"/>
      <c r="D10" s="121"/>
      <c r="E10" s="121"/>
      <c r="F10" s="121"/>
      <c r="G10" s="121"/>
      <c r="H10" s="121"/>
      <c r="I10" s="121"/>
      <c r="J10" s="121"/>
      <c r="K10" s="121"/>
      <c r="L10" s="121"/>
      <c r="M10" s="121"/>
      <c r="N10" s="46" t="s">
        <v>141</v>
      </c>
      <c r="R10" s="51"/>
    </row>
    <row r="11" spans="1:110">
      <c r="N11" s="23" t="s">
        <v>37</v>
      </c>
    </row>
    <row r="12" spans="1:110" ht="15.75" customHeight="1">
      <c r="A12" s="113" t="s">
        <v>142</v>
      </c>
      <c r="B12" s="113" t="s">
        <v>38</v>
      </c>
      <c r="C12" s="114" t="s">
        <v>143</v>
      </c>
      <c r="D12" s="113" t="s">
        <v>39</v>
      </c>
      <c r="E12" s="113" t="s">
        <v>44</v>
      </c>
      <c r="F12" s="115" t="s">
        <v>45</v>
      </c>
      <c r="G12" s="115"/>
      <c r="H12" s="115"/>
      <c r="I12" s="115"/>
      <c r="J12" s="115"/>
      <c r="K12" s="115"/>
      <c r="L12" s="115"/>
      <c r="M12" s="115"/>
      <c r="N12" s="115"/>
    </row>
    <row r="13" spans="1:110" s="56" customFormat="1" ht="45.75" customHeight="1">
      <c r="A13" s="113"/>
      <c r="B13" s="113"/>
      <c r="C13" s="114"/>
      <c r="D13" s="113"/>
      <c r="E13" s="113"/>
      <c r="F13" s="52" t="s">
        <v>46</v>
      </c>
      <c r="G13" s="52" t="s">
        <v>47</v>
      </c>
      <c r="H13" s="52" t="s">
        <v>48</v>
      </c>
      <c r="I13" s="52" t="s">
        <v>49</v>
      </c>
      <c r="J13" s="52" t="s">
        <v>50</v>
      </c>
      <c r="K13" s="52" t="s">
        <v>51</v>
      </c>
      <c r="L13" s="52" t="s">
        <v>52</v>
      </c>
      <c r="M13" s="52" t="s">
        <v>53</v>
      </c>
      <c r="N13" s="53" t="s">
        <v>54</v>
      </c>
      <c r="O13" s="54"/>
      <c r="P13" s="54"/>
      <c r="Q13" s="54"/>
      <c r="R13" s="54"/>
      <c r="S13" s="55"/>
      <c r="T13" s="54"/>
      <c r="U13" s="54"/>
      <c r="V13" s="55"/>
    </row>
    <row r="14" spans="1:110" s="60" customFormat="1" ht="12.75">
      <c r="A14" s="57" t="s">
        <v>2</v>
      </c>
      <c r="B14" s="57" t="s">
        <v>3</v>
      </c>
      <c r="C14" s="57" t="s">
        <v>40</v>
      </c>
      <c r="D14" s="57" t="s">
        <v>41</v>
      </c>
      <c r="E14" s="57" t="s">
        <v>42</v>
      </c>
      <c r="F14" s="58">
        <v>1</v>
      </c>
      <c r="G14" s="58">
        <v>2</v>
      </c>
      <c r="H14" s="58">
        <v>3</v>
      </c>
      <c r="I14" s="58">
        <v>4</v>
      </c>
      <c r="J14" s="58">
        <v>5</v>
      </c>
      <c r="K14" s="58">
        <v>6</v>
      </c>
      <c r="L14" s="58">
        <v>7</v>
      </c>
      <c r="M14" s="58">
        <v>8</v>
      </c>
      <c r="N14" s="58">
        <v>9</v>
      </c>
      <c r="O14" s="59"/>
      <c r="P14" s="59"/>
      <c r="Q14" s="59"/>
      <c r="R14" s="59"/>
      <c r="S14" s="59"/>
      <c r="T14" s="59"/>
      <c r="U14" s="59"/>
      <c r="V14" s="59"/>
    </row>
    <row r="15" spans="1:110" s="60" customFormat="1" ht="12.75">
      <c r="A15" s="61"/>
      <c r="B15" s="61"/>
      <c r="C15" s="61"/>
      <c r="D15" s="61"/>
      <c r="E15" s="61"/>
      <c r="O15" s="59"/>
      <c r="P15" s="59"/>
      <c r="Q15" s="59"/>
      <c r="R15" s="59"/>
      <c r="S15" s="59"/>
      <c r="T15" s="59"/>
      <c r="U15" s="59"/>
      <c r="V15" s="59"/>
    </row>
    <row r="16" spans="1:110" s="60" customFormat="1" ht="15.75" customHeight="1">
      <c r="A16" s="61"/>
      <c r="B16" s="62" t="s">
        <v>33</v>
      </c>
      <c r="C16" s="63"/>
      <c r="D16" s="63"/>
      <c r="E16" s="63"/>
      <c r="F16" s="59"/>
      <c r="G16" s="59"/>
      <c r="H16" s="59"/>
      <c r="I16" s="59"/>
      <c r="J16" s="59"/>
      <c r="K16" s="59"/>
      <c r="L16" s="59"/>
      <c r="M16" s="59"/>
      <c r="N16" s="59"/>
      <c r="O16" s="59"/>
      <c r="P16" s="59"/>
      <c r="Q16" s="59"/>
      <c r="R16" s="59"/>
      <c r="S16" s="59"/>
      <c r="T16" s="59"/>
      <c r="U16" s="59"/>
      <c r="V16" s="59"/>
    </row>
    <row r="17" spans="1:22" s="60" customFormat="1" ht="15.75" customHeight="1">
      <c r="A17" s="64" t="s">
        <v>144</v>
      </c>
      <c r="B17" s="65" t="s">
        <v>145</v>
      </c>
      <c r="C17" s="64" t="s">
        <v>146</v>
      </c>
      <c r="D17" s="65" t="s">
        <v>147</v>
      </c>
      <c r="E17" s="64" t="s">
        <v>148</v>
      </c>
      <c r="F17" s="66">
        <v>13953</v>
      </c>
      <c r="G17" s="66">
        <v>6968</v>
      </c>
      <c r="H17" s="66"/>
      <c r="I17" s="66"/>
      <c r="J17" s="66"/>
      <c r="K17" s="66"/>
      <c r="L17" s="66"/>
      <c r="M17" s="66"/>
      <c r="N17" s="67">
        <f>F17+G17+H17+I17+J17+K17+L17+M17</f>
        <v>20921</v>
      </c>
      <c r="O17" s="59"/>
      <c r="P17" s="59"/>
      <c r="Q17" s="59"/>
      <c r="R17" s="59"/>
      <c r="S17" s="59"/>
      <c r="T17" s="59"/>
      <c r="U17" s="59"/>
      <c r="V17" s="59"/>
    </row>
    <row r="18" spans="1:22" s="60" customFormat="1" ht="15.75" customHeight="1">
      <c r="A18" s="64" t="s">
        <v>144</v>
      </c>
      <c r="B18" s="65" t="s">
        <v>145</v>
      </c>
      <c r="C18" s="64" t="s">
        <v>146</v>
      </c>
      <c r="D18" s="65" t="s">
        <v>147</v>
      </c>
      <c r="E18" s="64" t="s">
        <v>149</v>
      </c>
      <c r="F18" s="66">
        <v>6295</v>
      </c>
      <c r="G18" s="66">
        <v>4564</v>
      </c>
      <c r="H18" s="66"/>
      <c r="I18" s="66"/>
      <c r="J18" s="66"/>
      <c r="K18" s="66"/>
      <c r="L18" s="66"/>
      <c r="M18" s="66"/>
      <c r="N18" s="67">
        <f t="shared" ref="N18:N64" si="0">F18+G18+H18+I18+J18+K18+L18+M18</f>
        <v>10859</v>
      </c>
      <c r="O18" s="59"/>
      <c r="P18" s="59"/>
      <c r="Q18" s="59"/>
      <c r="R18" s="59"/>
      <c r="S18" s="59"/>
      <c r="T18" s="59"/>
      <c r="U18" s="59"/>
      <c r="V18" s="59"/>
    </row>
    <row r="19" spans="1:22" s="60" customFormat="1" ht="15.75" customHeight="1">
      <c r="A19" s="64" t="s">
        <v>144</v>
      </c>
      <c r="B19" s="65" t="s">
        <v>145</v>
      </c>
      <c r="C19" s="64" t="s">
        <v>146</v>
      </c>
      <c r="D19" s="65" t="s">
        <v>150</v>
      </c>
      <c r="E19" s="64" t="s">
        <v>151</v>
      </c>
      <c r="F19" s="66">
        <v>9399</v>
      </c>
      <c r="G19" s="66">
        <v>9274</v>
      </c>
      <c r="H19" s="66">
        <v>4595</v>
      </c>
      <c r="I19" s="66"/>
      <c r="J19" s="66"/>
      <c r="K19" s="66"/>
      <c r="L19" s="66"/>
      <c r="M19" s="66"/>
      <c r="N19" s="67">
        <f t="shared" si="0"/>
        <v>23268</v>
      </c>
      <c r="O19" s="59"/>
      <c r="P19" s="59"/>
      <c r="Q19" s="59"/>
      <c r="R19" s="59"/>
      <c r="S19" s="59"/>
      <c r="T19" s="59"/>
      <c r="U19" s="59"/>
      <c r="V19" s="59"/>
    </row>
    <row r="20" spans="1:22" s="60" customFormat="1" ht="15.75" customHeight="1">
      <c r="A20" s="64" t="s">
        <v>152</v>
      </c>
      <c r="B20" s="65" t="s">
        <v>145</v>
      </c>
      <c r="C20" s="64" t="s">
        <v>146</v>
      </c>
      <c r="D20" s="65" t="s">
        <v>153</v>
      </c>
      <c r="E20" s="64" t="s">
        <v>154</v>
      </c>
      <c r="F20" s="66">
        <v>39065</v>
      </c>
      <c r="G20" s="66">
        <v>38641</v>
      </c>
      <c r="H20" s="66">
        <v>38236</v>
      </c>
      <c r="I20" s="66">
        <v>49182</v>
      </c>
      <c r="J20" s="66">
        <v>48650</v>
      </c>
      <c r="K20" s="66">
        <v>59411</v>
      </c>
      <c r="L20" s="66">
        <v>58695</v>
      </c>
      <c r="M20" s="66">
        <v>502559</v>
      </c>
      <c r="N20" s="67">
        <f t="shared" si="0"/>
        <v>834439</v>
      </c>
      <c r="O20" s="59"/>
      <c r="P20" s="59"/>
      <c r="Q20" s="59"/>
      <c r="R20" s="59"/>
      <c r="S20" s="59"/>
      <c r="T20" s="59"/>
      <c r="U20" s="59"/>
      <c r="V20" s="59"/>
    </row>
    <row r="21" spans="1:22" s="60" customFormat="1" ht="51">
      <c r="A21" s="64" t="s">
        <v>155</v>
      </c>
      <c r="B21" s="65" t="s">
        <v>145</v>
      </c>
      <c r="C21" s="64" t="s">
        <v>146</v>
      </c>
      <c r="D21" s="65" t="s">
        <v>156</v>
      </c>
      <c r="E21" s="64" t="s">
        <v>157</v>
      </c>
      <c r="F21" s="66">
        <v>16604</v>
      </c>
      <c r="G21" s="66">
        <v>16425</v>
      </c>
      <c r="H21" s="66">
        <v>16250</v>
      </c>
      <c r="I21" s="66">
        <v>16075</v>
      </c>
      <c r="J21" s="66">
        <v>15905</v>
      </c>
      <c r="K21" s="66">
        <v>15726</v>
      </c>
      <c r="L21" s="66">
        <v>15552</v>
      </c>
      <c r="M21" s="66">
        <v>88577</v>
      </c>
      <c r="N21" s="67">
        <f t="shared" si="0"/>
        <v>201114</v>
      </c>
      <c r="O21" s="59"/>
      <c r="P21" s="59"/>
      <c r="Q21" s="59"/>
      <c r="R21" s="59"/>
      <c r="S21" s="59"/>
      <c r="T21" s="59"/>
      <c r="U21" s="59"/>
      <c r="V21" s="59"/>
    </row>
    <row r="22" spans="1:22" s="60" customFormat="1" ht="38.25">
      <c r="A22" s="64" t="s">
        <v>158</v>
      </c>
      <c r="B22" s="65" t="s">
        <v>145</v>
      </c>
      <c r="C22" s="64" t="s">
        <v>146</v>
      </c>
      <c r="D22" s="65" t="s">
        <v>159</v>
      </c>
      <c r="E22" s="64" t="s">
        <v>160</v>
      </c>
      <c r="F22" s="66">
        <v>9284</v>
      </c>
      <c r="G22" s="66">
        <v>8955</v>
      </c>
      <c r="H22" s="66">
        <v>8630</v>
      </c>
      <c r="I22" s="66">
        <v>8305</v>
      </c>
      <c r="J22" s="66">
        <v>7986</v>
      </c>
      <c r="K22" s="66">
        <v>7657</v>
      </c>
      <c r="L22" s="66">
        <v>7334</v>
      </c>
      <c r="M22" s="66">
        <v>18500</v>
      </c>
      <c r="N22" s="67">
        <f t="shared" si="0"/>
        <v>76651</v>
      </c>
      <c r="O22" s="59"/>
      <c r="P22" s="59"/>
      <c r="Q22" s="59"/>
      <c r="R22" s="59"/>
      <c r="S22" s="59"/>
      <c r="T22" s="59"/>
      <c r="U22" s="59"/>
      <c r="V22" s="59"/>
    </row>
    <row r="23" spans="1:22" s="60" customFormat="1" ht="25.5">
      <c r="A23" s="64" t="s">
        <v>158</v>
      </c>
      <c r="B23" s="65" t="s">
        <v>145</v>
      </c>
      <c r="C23" s="64" t="s">
        <v>146</v>
      </c>
      <c r="D23" s="65" t="s">
        <v>161</v>
      </c>
      <c r="E23" s="64" t="s">
        <v>162</v>
      </c>
      <c r="F23" s="66">
        <v>10855</v>
      </c>
      <c r="G23" s="66">
        <v>10476</v>
      </c>
      <c r="H23" s="66">
        <v>10103</v>
      </c>
      <c r="I23" s="66">
        <v>9730</v>
      </c>
      <c r="J23" s="66">
        <v>9363</v>
      </c>
      <c r="K23" s="66">
        <v>8985</v>
      </c>
      <c r="L23" s="66">
        <v>8613</v>
      </c>
      <c r="M23" s="66">
        <v>21767</v>
      </c>
      <c r="N23" s="67">
        <f t="shared" si="0"/>
        <v>89892</v>
      </c>
      <c r="O23" s="59"/>
      <c r="P23" s="59"/>
      <c r="Q23" s="59"/>
      <c r="R23" s="59"/>
      <c r="S23" s="59"/>
      <c r="T23" s="59"/>
      <c r="U23" s="59"/>
      <c r="V23" s="59"/>
    </row>
    <row r="24" spans="1:22" s="60" customFormat="1" ht="25.5">
      <c r="A24" s="64" t="s">
        <v>158</v>
      </c>
      <c r="B24" s="65" t="s">
        <v>145</v>
      </c>
      <c r="C24" s="64" t="s">
        <v>146</v>
      </c>
      <c r="D24" s="65" t="s">
        <v>163</v>
      </c>
      <c r="E24" s="64" t="s">
        <v>164</v>
      </c>
      <c r="F24" s="66">
        <v>2114</v>
      </c>
      <c r="G24" s="66">
        <v>2039</v>
      </c>
      <c r="H24" s="66">
        <v>1966</v>
      </c>
      <c r="I24" s="66">
        <v>1893</v>
      </c>
      <c r="J24" s="66">
        <v>1821</v>
      </c>
      <c r="K24" s="66">
        <v>1746</v>
      </c>
      <c r="L24" s="66">
        <v>1673</v>
      </c>
      <c r="M24" s="66">
        <v>4585</v>
      </c>
      <c r="N24" s="67">
        <f t="shared" si="0"/>
        <v>17837</v>
      </c>
      <c r="O24" s="59"/>
      <c r="P24" s="59"/>
      <c r="Q24" s="59"/>
      <c r="R24" s="59"/>
      <c r="S24" s="59"/>
      <c r="T24" s="59"/>
      <c r="U24" s="59"/>
      <c r="V24" s="59"/>
    </row>
    <row r="25" spans="1:22" s="60" customFormat="1" ht="15.75" customHeight="1">
      <c r="A25" s="64" t="s">
        <v>152</v>
      </c>
      <c r="B25" s="65" t="s">
        <v>145</v>
      </c>
      <c r="C25" s="64" t="s">
        <v>146</v>
      </c>
      <c r="D25" s="65" t="s">
        <v>153</v>
      </c>
      <c r="E25" s="64" t="s">
        <v>154</v>
      </c>
      <c r="F25" s="66">
        <v>1538</v>
      </c>
      <c r="G25" s="66">
        <v>1519</v>
      </c>
      <c r="H25" s="66">
        <v>1501</v>
      </c>
      <c r="I25" s="66">
        <v>1482</v>
      </c>
      <c r="J25" s="66">
        <v>1465</v>
      </c>
      <c r="K25" s="66">
        <v>1446</v>
      </c>
      <c r="L25" s="66">
        <v>1428</v>
      </c>
      <c r="M25" s="66">
        <v>9227</v>
      </c>
      <c r="N25" s="67">
        <f t="shared" si="0"/>
        <v>19606</v>
      </c>
      <c r="O25" s="68">
        <f>SUM(F25:M25)</f>
        <v>19606</v>
      </c>
      <c r="P25" s="59"/>
      <c r="Q25" s="59"/>
      <c r="R25" s="59"/>
      <c r="S25" s="59"/>
      <c r="T25" s="59"/>
      <c r="U25" s="59"/>
      <c r="V25" s="59"/>
    </row>
    <row r="26" spans="1:22" s="60" customFormat="1" ht="15.75" customHeight="1">
      <c r="A26" s="64" t="s">
        <v>158</v>
      </c>
      <c r="B26" s="65" t="s">
        <v>145</v>
      </c>
      <c r="C26" s="64" t="s">
        <v>146</v>
      </c>
      <c r="D26" s="65" t="s">
        <v>165</v>
      </c>
      <c r="E26" s="64" t="s">
        <v>166</v>
      </c>
      <c r="F26" s="66">
        <v>6476</v>
      </c>
      <c r="G26" s="66"/>
      <c r="H26" s="66"/>
      <c r="I26" s="66"/>
      <c r="J26" s="66"/>
      <c r="K26" s="66"/>
      <c r="L26" s="66"/>
      <c r="M26" s="66"/>
      <c r="N26" s="67">
        <f t="shared" si="0"/>
        <v>6476</v>
      </c>
      <c r="O26" s="59"/>
      <c r="P26" s="59"/>
      <c r="Q26" s="59"/>
      <c r="R26" s="59"/>
      <c r="S26" s="59"/>
      <c r="T26" s="59"/>
      <c r="U26" s="59"/>
      <c r="V26" s="59"/>
    </row>
    <row r="27" spans="1:22" s="60" customFormat="1" ht="38.25">
      <c r="A27" s="64" t="s">
        <v>158</v>
      </c>
      <c r="B27" s="65" t="s">
        <v>145</v>
      </c>
      <c r="C27" s="64" t="s">
        <v>146</v>
      </c>
      <c r="D27" s="65" t="s">
        <v>167</v>
      </c>
      <c r="E27" s="64" t="s">
        <v>168</v>
      </c>
      <c r="F27" s="66">
        <v>10078</v>
      </c>
      <c r="G27" s="66"/>
      <c r="H27" s="66"/>
      <c r="I27" s="66"/>
      <c r="J27" s="66"/>
      <c r="K27" s="66"/>
      <c r="L27" s="66"/>
      <c r="M27" s="66"/>
      <c r="N27" s="67">
        <f t="shared" si="0"/>
        <v>10078</v>
      </c>
      <c r="O27" s="59"/>
      <c r="P27" s="59"/>
      <c r="Q27" s="59"/>
      <c r="R27" s="59"/>
      <c r="S27" s="59"/>
      <c r="T27" s="59"/>
      <c r="U27" s="59"/>
      <c r="V27" s="59"/>
    </row>
    <row r="28" spans="1:22" s="60" customFormat="1" ht="25.5">
      <c r="A28" s="64" t="s">
        <v>158</v>
      </c>
      <c r="B28" s="65" t="s">
        <v>145</v>
      </c>
      <c r="C28" s="64" t="s">
        <v>146</v>
      </c>
      <c r="D28" s="65" t="s">
        <v>169</v>
      </c>
      <c r="E28" s="64" t="s">
        <v>168</v>
      </c>
      <c r="F28" s="66">
        <v>7299</v>
      </c>
      <c r="G28" s="66"/>
      <c r="H28" s="66"/>
      <c r="I28" s="66"/>
      <c r="J28" s="66"/>
      <c r="K28" s="66"/>
      <c r="L28" s="66"/>
      <c r="M28" s="66"/>
      <c r="N28" s="67">
        <f t="shared" si="0"/>
        <v>7299</v>
      </c>
      <c r="O28" s="59"/>
      <c r="P28" s="59"/>
      <c r="Q28" s="59"/>
      <c r="R28" s="59"/>
      <c r="S28" s="59"/>
      <c r="T28" s="59"/>
      <c r="U28" s="59"/>
      <c r="V28" s="59"/>
    </row>
    <row r="29" spans="1:22" s="60" customFormat="1" ht="51">
      <c r="A29" s="64" t="s">
        <v>158</v>
      </c>
      <c r="B29" s="65" t="s">
        <v>145</v>
      </c>
      <c r="C29" s="64" t="s">
        <v>146</v>
      </c>
      <c r="D29" s="65" t="s">
        <v>170</v>
      </c>
      <c r="E29" s="64" t="s">
        <v>171</v>
      </c>
      <c r="F29" s="66">
        <v>1604</v>
      </c>
      <c r="G29" s="66"/>
      <c r="H29" s="66"/>
      <c r="I29" s="66"/>
      <c r="J29" s="66"/>
      <c r="K29" s="66"/>
      <c r="L29" s="66"/>
      <c r="M29" s="66"/>
      <c r="N29" s="67">
        <f t="shared" si="0"/>
        <v>1604</v>
      </c>
      <c r="O29" s="59"/>
      <c r="P29" s="59"/>
      <c r="Q29" s="59"/>
      <c r="R29" s="59"/>
      <c r="S29" s="59"/>
      <c r="T29" s="59"/>
      <c r="U29" s="59"/>
      <c r="V29" s="59"/>
    </row>
    <row r="30" spans="1:22" s="60" customFormat="1" ht="25.5">
      <c r="A30" s="64" t="s">
        <v>158</v>
      </c>
      <c r="B30" s="65" t="s">
        <v>145</v>
      </c>
      <c r="C30" s="64" t="s">
        <v>146</v>
      </c>
      <c r="D30" s="65" t="s">
        <v>172</v>
      </c>
      <c r="E30" s="64" t="s">
        <v>173</v>
      </c>
      <c r="F30" s="66">
        <v>5464</v>
      </c>
      <c r="G30" s="66"/>
      <c r="H30" s="66"/>
      <c r="I30" s="66"/>
      <c r="J30" s="66"/>
      <c r="K30" s="66"/>
      <c r="L30" s="66"/>
      <c r="M30" s="66"/>
      <c r="N30" s="67">
        <f t="shared" si="0"/>
        <v>5464</v>
      </c>
      <c r="O30" s="59"/>
      <c r="P30" s="59"/>
      <c r="Q30" s="59"/>
      <c r="R30" s="59"/>
      <c r="S30" s="59"/>
      <c r="T30" s="59"/>
      <c r="U30" s="59"/>
      <c r="V30" s="59"/>
    </row>
    <row r="31" spans="1:22" s="60" customFormat="1" ht="38.25">
      <c r="A31" s="64" t="s">
        <v>158</v>
      </c>
      <c r="B31" s="65" t="s">
        <v>145</v>
      </c>
      <c r="C31" s="64" t="s">
        <v>146</v>
      </c>
      <c r="D31" s="65" t="s">
        <v>174</v>
      </c>
      <c r="E31" s="64" t="s">
        <v>175</v>
      </c>
      <c r="F31" s="66">
        <v>4413</v>
      </c>
      <c r="G31" s="66">
        <v>4402</v>
      </c>
      <c r="H31" s="66">
        <v>4391</v>
      </c>
      <c r="I31" s="66">
        <v>4380</v>
      </c>
      <c r="J31" s="66">
        <v>4369</v>
      </c>
      <c r="K31" s="66">
        <v>4358</v>
      </c>
      <c r="L31" s="66">
        <v>4347</v>
      </c>
      <c r="M31" s="66">
        <v>18355</v>
      </c>
      <c r="N31" s="67">
        <f t="shared" si="0"/>
        <v>49015</v>
      </c>
      <c r="O31" s="59"/>
      <c r="P31" s="59"/>
      <c r="Q31" s="59"/>
      <c r="R31" s="59"/>
      <c r="S31" s="59"/>
      <c r="T31" s="59"/>
      <c r="U31" s="59"/>
      <c r="V31" s="59"/>
    </row>
    <row r="32" spans="1:22" s="60" customFormat="1" ht="15.75" customHeight="1">
      <c r="A32" s="64" t="s">
        <v>158</v>
      </c>
      <c r="B32" s="65" t="s">
        <v>145</v>
      </c>
      <c r="C32" s="64" t="s">
        <v>146</v>
      </c>
      <c r="D32" s="65" t="s">
        <v>176</v>
      </c>
      <c r="E32" s="64" t="s">
        <v>175</v>
      </c>
      <c r="F32" s="66">
        <v>2853</v>
      </c>
      <c r="G32" s="66">
        <v>484</v>
      </c>
      <c r="H32" s="66"/>
      <c r="I32" s="66"/>
      <c r="J32" s="66"/>
      <c r="K32" s="66"/>
      <c r="L32" s="66"/>
      <c r="M32" s="66"/>
      <c r="N32" s="67">
        <f t="shared" si="0"/>
        <v>3337</v>
      </c>
      <c r="O32" s="59"/>
      <c r="P32" s="59"/>
      <c r="Q32" s="59"/>
      <c r="R32" s="59"/>
      <c r="S32" s="59"/>
      <c r="T32" s="59"/>
      <c r="U32" s="59"/>
      <c r="V32" s="59"/>
    </row>
    <row r="33" spans="1:22" s="60" customFormat="1" ht="15.75" customHeight="1">
      <c r="A33" s="64" t="s">
        <v>158</v>
      </c>
      <c r="B33" s="65" t="s">
        <v>145</v>
      </c>
      <c r="C33" s="64" t="s">
        <v>146</v>
      </c>
      <c r="D33" s="65" t="s">
        <v>177</v>
      </c>
      <c r="E33" s="64" t="s">
        <v>175</v>
      </c>
      <c r="F33" s="66">
        <v>993</v>
      </c>
      <c r="G33" s="66">
        <v>248</v>
      </c>
      <c r="H33" s="66"/>
      <c r="I33" s="66"/>
      <c r="J33" s="66"/>
      <c r="K33" s="66"/>
      <c r="L33" s="66"/>
      <c r="M33" s="66"/>
      <c r="N33" s="67">
        <f t="shared" si="0"/>
        <v>1241</v>
      </c>
      <c r="O33" s="59"/>
      <c r="P33" s="59"/>
      <c r="Q33" s="59"/>
      <c r="R33" s="59"/>
      <c r="S33" s="59"/>
      <c r="T33" s="59"/>
      <c r="U33" s="59"/>
      <c r="V33" s="59"/>
    </row>
    <row r="34" spans="1:22" s="60" customFormat="1" ht="38.25">
      <c r="A34" s="64" t="s">
        <v>158</v>
      </c>
      <c r="B34" s="65" t="s">
        <v>145</v>
      </c>
      <c r="C34" s="64" t="s">
        <v>146</v>
      </c>
      <c r="D34" s="65" t="s">
        <v>178</v>
      </c>
      <c r="E34" s="64" t="s">
        <v>179</v>
      </c>
      <c r="F34" s="66">
        <v>4955</v>
      </c>
      <c r="G34" s="66">
        <v>4943</v>
      </c>
      <c r="H34" s="66">
        <v>4931</v>
      </c>
      <c r="I34" s="66">
        <v>4918</v>
      </c>
      <c r="J34" s="66">
        <v>4906</v>
      </c>
      <c r="K34" s="66">
        <v>4894</v>
      </c>
      <c r="L34" s="66">
        <v>1222</v>
      </c>
      <c r="M34" s="66"/>
      <c r="N34" s="67">
        <f t="shared" si="0"/>
        <v>30769</v>
      </c>
      <c r="O34" s="59"/>
      <c r="P34" s="59"/>
      <c r="Q34" s="59"/>
      <c r="R34" s="59"/>
      <c r="S34" s="59"/>
      <c r="T34" s="59"/>
      <c r="U34" s="59"/>
      <c r="V34" s="59"/>
    </row>
    <row r="35" spans="1:22" s="60" customFormat="1" ht="38.25">
      <c r="A35" s="64" t="s">
        <v>158</v>
      </c>
      <c r="B35" s="65" t="s">
        <v>145</v>
      </c>
      <c r="C35" s="64" t="s">
        <v>146</v>
      </c>
      <c r="D35" s="65" t="s">
        <v>180</v>
      </c>
      <c r="E35" s="64" t="s">
        <v>181</v>
      </c>
      <c r="F35" s="66">
        <v>7829</v>
      </c>
      <c r="G35" s="66">
        <v>5835</v>
      </c>
      <c r="H35" s="66"/>
      <c r="I35" s="66"/>
      <c r="J35" s="66"/>
      <c r="K35" s="66"/>
      <c r="L35" s="66"/>
      <c r="M35" s="66"/>
      <c r="N35" s="67">
        <f t="shared" si="0"/>
        <v>13664</v>
      </c>
      <c r="O35" s="59"/>
      <c r="P35" s="59"/>
      <c r="Q35" s="59"/>
      <c r="R35" s="59"/>
      <c r="S35" s="59"/>
      <c r="T35" s="59"/>
      <c r="U35" s="59"/>
      <c r="V35" s="59"/>
    </row>
    <row r="36" spans="1:22" s="60" customFormat="1" ht="25.5">
      <c r="A36" s="64" t="s">
        <v>158</v>
      </c>
      <c r="B36" s="65" t="s">
        <v>145</v>
      </c>
      <c r="C36" s="64" t="s">
        <v>146</v>
      </c>
      <c r="D36" s="65" t="s">
        <v>182</v>
      </c>
      <c r="E36" s="64" t="s">
        <v>183</v>
      </c>
      <c r="F36" s="66">
        <v>6759</v>
      </c>
      <c r="G36" s="66">
        <v>5059</v>
      </c>
      <c r="H36" s="66"/>
      <c r="I36" s="66"/>
      <c r="J36" s="66"/>
      <c r="K36" s="66"/>
      <c r="L36" s="66"/>
      <c r="M36" s="66"/>
      <c r="N36" s="67">
        <f t="shared" si="0"/>
        <v>11818</v>
      </c>
      <c r="O36" s="59"/>
      <c r="P36" s="59"/>
      <c r="Q36" s="59"/>
      <c r="R36" s="59"/>
      <c r="S36" s="59"/>
      <c r="T36" s="59"/>
      <c r="U36" s="59"/>
      <c r="V36" s="59"/>
    </row>
    <row r="37" spans="1:22" s="60" customFormat="1" ht="51">
      <c r="A37" s="64" t="s">
        <v>155</v>
      </c>
      <c r="B37" s="65" t="s">
        <v>145</v>
      </c>
      <c r="C37" s="64" t="s">
        <v>146</v>
      </c>
      <c r="D37" s="65" t="s">
        <v>184</v>
      </c>
      <c r="E37" s="64" t="s">
        <v>185</v>
      </c>
      <c r="F37" s="66">
        <v>13621</v>
      </c>
      <c r="G37" s="66">
        <v>13586</v>
      </c>
      <c r="H37" s="66">
        <v>13553</v>
      </c>
      <c r="I37" s="66">
        <v>13519</v>
      </c>
      <c r="J37" s="66">
        <v>13487</v>
      </c>
      <c r="K37" s="66">
        <v>13453</v>
      </c>
      <c r="L37" s="66">
        <v>13419</v>
      </c>
      <c r="M37" s="66">
        <v>76496</v>
      </c>
      <c r="N37" s="67">
        <f t="shared" si="0"/>
        <v>171134</v>
      </c>
      <c r="O37" s="59"/>
      <c r="P37" s="59"/>
      <c r="Q37" s="59"/>
      <c r="R37" s="59"/>
      <c r="S37" s="59"/>
      <c r="T37" s="59"/>
      <c r="U37" s="59"/>
      <c r="V37" s="59"/>
    </row>
    <row r="38" spans="1:22" s="60" customFormat="1" ht="38.25">
      <c r="A38" s="64" t="s">
        <v>158</v>
      </c>
      <c r="B38" s="65" t="s">
        <v>145</v>
      </c>
      <c r="C38" s="64" t="s">
        <v>146</v>
      </c>
      <c r="D38" s="65" t="s">
        <v>186</v>
      </c>
      <c r="E38" s="64" t="s">
        <v>187</v>
      </c>
      <c r="F38" s="66">
        <v>20924</v>
      </c>
      <c r="G38" s="66">
        <v>20871</v>
      </c>
      <c r="H38" s="66">
        <v>20819</v>
      </c>
      <c r="I38" s="66">
        <v>20767</v>
      </c>
      <c r="J38" s="66">
        <v>20716</v>
      </c>
      <c r="K38" s="66">
        <v>20663</v>
      </c>
      <c r="L38" s="66">
        <v>20611</v>
      </c>
      <c r="M38" s="66">
        <v>15426</v>
      </c>
      <c r="N38" s="67">
        <f t="shared" si="0"/>
        <v>160797</v>
      </c>
      <c r="O38" s="59"/>
      <c r="P38" s="59"/>
      <c r="Q38" s="59"/>
      <c r="R38" s="59"/>
      <c r="S38" s="59"/>
      <c r="T38" s="59"/>
      <c r="U38" s="59"/>
      <c r="V38" s="59"/>
    </row>
    <row r="39" spans="1:22" s="60" customFormat="1" ht="25.5">
      <c r="A39" s="64" t="s">
        <v>158</v>
      </c>
      <c r="B39" s="65" t="s">
        <v>145</v>
      </c>
      <c r="C39" s="64" t="s">
        <v>146</v>
      </c>
      <c r="D39" s="65" t="s">
        <v>188</v>
      </c>
      <c r="E39" s="64" t="s">
        <v>187</v>
      </c>
      <c r="F39" s="66">
        <v>12618</v>
      </c>
      <c r="G39" s="66">
        <v>12586</v>
      </c>
      <c r="H39" s="66">
        <v>12555</v>
      </c>
      <c r="I39" s="66">
        <v>12523</v>
      </c>
      <c r="J39" s="66">
        <v>12492</v>
      </c>
      <c r="K39" s="66">
        <v>12460</v>
      </c>
      <c r="L39" s="66">
        <v>12429</v>
      </c>
      <c r="M39" s="66">
        <v>9296</v>
      </c>
      <c r="N39" s="67">
        <f t="shared" si="0"/>
        <v>96959</v>
      </c>
      <c r="O39" s="59"/>
      <c r="P39" s="59"/>
      <c r="Q39" s="59"/>
      <c r="R39" s="59"/>
      <c r="S39" s="59"/>
      <c r="T39" s="59"/>
      <c r="U39" s="59"/>
      <c r="V39" s="59"/>
    </row>
    <row r="40" spans="1:22" s="60" customFormat="1" ht="38.25">
      <c r="A40" s="64" t="s">
        <v>158</v>
      </c>
      <c r="B40" s="65" t="s">
        <v>145</v>
      </c>
      <c r="C40" s="64" t="s">
        <v>146</v>
      </c>
      <c r="D40" s="65" t="s">
        <v>189</v>
      </c>
      <c r="E40" s="64" t="s">
        <v>187</v>
      </c>
      <c r="F40" s="66">
        <v>2566</v>
      </c>
      <c r="G40" s="66">
        <v>2560</v>
      </c>
      <c r="H40" s="66">
        <v>1872</v>
      </c>
      <c r="I40" s="66"/>
      <c r="J40" s="66"/>
      <c r="K40" s="66"/>
      <c r="L40" s="66"/>
      <c r="M40" s="66"/>
      <c r="N40" s="67">
        <f t="shared" si="0"/>
        <v>6998</v>
      </c>
      <c r="O40" s="59"/>
      <c r="P40" s="59"/>
      <c r="Q40" s="59"/>
      <c r="R40" s="59"/>
      <c r="S40" s="59"/>
      <c r="T40" s="59"/>
      <c r="U40" s="59"/>
      <c r="V40" s="59"/>
    </row>
    <row r="41" spans="1:22" s="60" customFormat="1" ht="51">
      <c r="A41" s="64" t="s">
        <v>158</v>
      </c>
      <c r="B41" s="65" t="s">
        <v>145</v>
      </c>
      <c r="C41" s="64" t="s">
        <v>146</v>
      </c>
      <c r="D41" s="65" t="s">
        <v>190</v>
      </c>
      <c r="E41" s="64" t="s">
        <v>191</v>
      </c>
      <c r="F41" s="66">
        <v>12573</v>
      </c>
      <c r="G41" s="66">
        <v>12542</v>
      </c>
      <c r="H41" s="66">
        <v>12510</v>
      </c>
      <c r="I41" s="66">
        <v>12479</v>
      </c>
      <c r="J41" s="66">
        <v>12448</v>
      </c>
      <c r="K41" s="66">
        <v>12417</v>
      </c>
      <c r="L41" s="66">
        <v>12385</v>
      </c>
      <c r="M41" s="66">
        <v>12355</v>
      </c>
      <c r="N41" s="67">
        <f t="shared" si="0"/>
        <v>99709</v>
      </c>
      <c r="O41" s="59"/>
      <c r="P41" s="59"/>
      <c r="Q41" s="59"/>
      <c r="R41" s="59"/>
      <c r="S41" s="59"/>
      <c r="T41" s="59"/>
      <c r="U41" s="59"/>
      <c r="V41" s="59"/>
    </row>
    <row r="42" spans="1:22" s="60" customFormat="1" ht="15.75" customHeight="1">
      <c r="A42" s="64" t="s">
        <v>155</v>
      </c>
      <c r="B42" s="65" t="s">
        <v>145</v>
      </c>
      <c r="C42" s="64" t="s">
        <v>146</v>
      </c>
      <c r="D42" s="65" t="s">
        <v>192</v>
      </c>
      <c r="E42" s="64" t="s">
        <v>193</v>
      </c>
      <c r="F42" s="66">
        <v>853</v>
      </c>
      <c r="G42" s="66"/>
      <c r="H42" s="66"/>
      <c r="I42" s="66"/>
      <c r="J42" s="66"/>
      <c r="K42" s="66"/>
      <c r="L42" s="66"/>
      <c r="M42" s="66"/>
      <c r="N42" s="67">
        <f t="shared" si="0"/>
        <v>853</v>
      </c>
      <c r="O42" s="59"/>
      <c r="P42" s="59"/>
      <c r="Q42" s="59"/>
      <c r="R42" s="59"/>
      <c r="S42" s="59"/>
      <c r="T42" s="59"/>
      <c r="U42" s="59"/>
      <c r="V42" s="59"/>
    </row>
    <row r="43" spans="1:22" s="60" customFormat="1" ht="51">
      <c r="A43" s="64" t="s">
        <v>158</v>
      </c>
      <c r="B43" s="65" t="s">
        <v>145</v>
      </c>
      <c r="C43" s="64" t="s">
        <v>146</v>
      </c>
      <c r="D43" s="65" t="s">
        <v>194</v>
      </c>
      <c r="E43" s="64" t="s">
        <v>195</v>
      </c>
      <c r="F43" s="66">
        <v>18052</v>
      </c>
      <c r="G43" s="66">
        <v>18007</v>
      </c>
      <c r="H43" s="66">
        <v>17962</v>
      </c>
      <c r="I43" s="66">
        <v>17917</v>
      </c>
      <c r="J43" s="66">
        <v>17873</v>
      </c>
      <c r="K43" s="66">
        <v>17827</v>
      </c>
      <c r="L43" s="66">
        <v>17783</v>
      </c>
      <c r="M43" s="66">
        <v>31013</v>
      </c>
      <c r="N43" s="67">
        <f t="shared" si="0"/>
        <v>156434</v>
      </c>
      <c r="O43" s="59"/>
      <c r="P43" s="59"/>
      <c r="Q43" s="59"/>
      <c r="R43" s="59"/>
      <c r="S43" s="59"/>
      <c r="T43" s="59"/>
      <c r="U43" s="59"/>
      <c r="V43" s="59"/>
    </row>
    <row r="44" spans="1:22" s="60" customFormat="1" ht="15.75" customHeight="1">
      <c r="A44" s="64" t="s">
        <v>158</v>
      </c>
      <c r="B44" s="65" t="s">
        <v>145</v>
      </c>
      <c r="C44" s="64" t="s">
        <v>196</v>
      </c>
      <c r="D44" s="65" t="s">
        <v>197</v>
      </c>
      <c r="E44" s="64" t="s">
        <v>198</v>
      </c>
      <c r="F44" s="66">
        <v>990</v>
      </c>
      <c r="G44" s="66">
        <v>988</v>
      </c>
      <c r="H44" s="66">
        <v>985</v>
      </c>
      <c r="I44" s="66">
        <v>983</v>
      </c>
      <c r="J44" s="66">
        <v>245</v>
      </c>
      <c r="K44" s="66"/>
      <c r="L44" s="66"/>
      <c r="M44" s="66"/>
      <c r="N44" s="67">
        <f t="shared" si="0"/>
        <v>4191</v>
      </c>
      <c r="O44" s="59"/>
      <c r="P44" s="59"/>
      <c r="Q44" s="59"/>
      <c r="R44" s="59"/>
      <c r="S44" s="59"/>
      <c r="T44" s="59"/>
      <c r="U44" s="59"/>
      <c r="V44" s="59"/>
    </row>
    <row r="45" spans="1:22" s="60" customFormat="1" ht="51">
      <c r="A45" s="64" t="s">
        <v>158</v>
      </c>
      <c r="B45" s="65" t="s">
        <v>145</v>
      </c>
      <c r="C45" s="64" t="s">
        <v>196</v>
      </c>
      <c r="D45" s="65" t="s">
        <v>199</v>
      </c>
      <c r="E45" s="64" t="s">
        <v>198</v>
      </c>
      <c r="F45" s="66">
        <v>10779</v>
      </c>
      <c r="G45" s="66">
        <v>10752</v>
      </c>
      <c r="H45" s="66">
        <v>10725</v>
      </c>
      <c r="I45" s="66">
        <v>10698</v>
      </c>
      <c r="J45" s="66">
        <v>2672</v>
      </c>
      <c r="K45" s="66"/>
      <c r="L45" s="66"/>
      <c r="M45" s="66"/>
      <c r="N45" s="67">
        <f t="shared" si="0"/>
        <v>45626</v>
      </c>
      <c r="O45" s="59"/>
      <c r="P45" s="59"/>
      <c r="Q45" s="59"/>
      <c r="R45" s="59"/>
      <c r="S45" s="59"/>
      <c r="T45" s="59"/>
      <c r="U45" s="59"/>
      <c r="V45" s="59"/>
    </row>
    <row r="46" spans="1:22" s="60" customFormat="1" ht="51">
      <c r="A46" s="64" t="s">
        <v>158</v>
      </c>
      <c r="B46" s="65" t="s">
        <v>145</v>
      </c>
      <c r="C46" s="64" t="s">
        <v>196</v>
      </c>
      <c r="D46" s="65" t="s">
        <v>200</v>
      </c>
      <c r="E46" s="64" t="s">
        <v>201</v>
      </c>
      <c r="F46" s="66">
        <v>6960</v>
      </c>
      <c r="G46" s="66">
        <v>6942</v>
      </c>
      <c r="H46" s="66">
        <v>6925</v>
      </c>
      <c r="I46" s="66">
        <v>6907</v>
      </c>
      <c r="J46" s="66">
        <v>3448</v>
      </c>
      <c r="K46" s="66"/>
      <c r="L46" s="66"/>
      <c r="M46" s="66"/>
      <c r="N46" s="67">
        <f t="shared" si="0"/>
        <v>31182</v>
      </c>
      <c r="O46" s="59"/>
      <c r="P46" s="59"/>
      <c r="Q46" s="59"/>
      <c r="R46" s="59"/>
      <c r="S46" s="59"/>
      <c r="T46" s="59"/>
      <c r="U46" s="59"/>
      <c r="V46" s="59"/>
    </row>
    <row r="47" spans="1:22" s="60" customFormat="1" ht="51">
      <c r="A47" s="64" t="s">
        <v>158</v>
      </c>
      <c r="B47" s="65" t="s">
        <v>145</v>
      </c>
      <c r="C47" s="64" t="s">
        <v>196</v>
      </c>
      <c r="D47" s="65" t="s">
        <v>202</v>
      </c>
      <c r="E47" s="64" t="s">
        <v>203</v>
      </c>
      <c r="F47" s="66">
        <v>4334</v>
      </c>
      <c r="G47" s="66">
        <v>4323</v>
      </c>
      <c r="H47" s="66">
        <v>4312</v>
      </c>
      <c r="I47" s="66">
        <v>4301</v>
      </c>
      <c r="J47" s="66">
        <v>3219</v>
      </c>
      <c r="K47" s="66"/>
      <c r="L47" s="66"/>
      <c r="M47" s="66"/>
      <c r="N47" s="67">
        <f t="shared" si="0"/>
        <v>20489</v>
      </c>
      <c r="O47" s="59"/>
      <c r="P47" s="59"/>
      <c r="Q47" s="59"/>
      <c r="R47" s="59"/>
      <c r="S47" s="59"/>
      <c r="T47" s="59"/>
      <c r="U47" s="59"/>
      <c r="V47" s="59"/>
    </row>
    <row r="48" spans="1:22" s="60" customFormat="1" ht="51">
      <c r="A48" s="64" t="s">
        <v>158</v>
      </c>
      <c r="B48" s="65" t="s">
        <v>145</v>
      </c>
      <c r="C48" s="64" t="s">
        <v>196</v>
      </c>
      <c r="D48" s="65" t="s">
        <v>204</v>
      </c>
      <c r="E48" s="64" t="s">
        <v>203</v>
      </c>
      <c r="F48" s="66">
        <v>11403</v>
      </c>
      <c r="G48" s="66">
        <v>11375</v>
      </c>
      <c r="H48" s="66">
        <v>11346</v>
      </c>
      <c r="I48" s="66">
        <v>11318</v>
      </c>
      <c r="J48" s="66">
        <v>8471</v>
      </c>
      <c r="K48" s="66"/>
      <c r="L48" s="66"/>
      <c r="M48" s="66"/>
      <c r="N48" s="67">
        <f t="shared" si="0"/>
        <v>53913</v>
      </c>
      <c r="O48" s="59"/>
      <c r="P48" s="59"/>
      <c r="Q48" s="59"/>
      <c r="R48" s="59"/>
      <c r="S48" s="59"/>
      <c r="T48" s="59"/>
      <c r="U48" s="59"/>
      <c r="V48" s="59"/>
    </row>
    <row r="49" spans="1:22" s="60" customFormat="1" ht="63.75">
      <c r="A49" s="64" t="s">
        <v>155</v>
      </c>
      <c r="B49" s="65" t="s">
        <v>145</v>
      </c>
      <c r="C49" s="64" t="s">
        <v>196</v>
      </c>
      <c r="D49" s="65" t="s">
        <v>205</v>
      </c>
      <c r="E49" s="64" t="s">
        <v>206</v>
      </c>
      <c r="F49" s="66">
        <v>9188</v>
      </c>
      <c r="G49" s="66">
        <v>9532</v>
      </c>
      <c r="H49" s="66">
        <v>9508</v>
      </c>
      <c r="I49" s="66">
        <v>9484</v>
      </c>
      <c r="J49" s="66">
        <v>9460</v>
      </c>
      <c r="K49" s="66"/>
      <c r="L49" s="66"/>
      <c r="M49" s="66"/>
      <c r="N49" s="67">
        <f t="shared" si="0"/>
        <v>47172</v>
      </c>
      <c r="O49" s="59"/>
      <c r="P49" s="59"/>
      <c r="Q49" s="59"/>
      <c r="R49" s="59"/>
      <c r="S49" s="59"/>
      <c r="T49" s="59"/>
      <c r="U49" s="59"/>
      <c r="V49" s="59"/>
    </row>
    <row r="50" spans="1:22" s="60" customFormat="1" ht="51">
      <c r="A50" s="64" t="s">
        <v>158</v>
      </c>
      <c r="B50" s="65" t="s">
        <v>145</v>
      </c>
      <c r="C50" s="64" t="s">
        <v>196</v>
      </c>
      <c r="D50" s="65" t="s">
        <v>207</v>
      </c>
      <c r="E50" s="64" t="s">
        <v>208</v>
      </c>
      <c r="F50" s="66">
        <v>7831</v>
      </c>
      <c r="G50" s="66">
        <v>7811</v>
      </c>
      <c r="H50" s="66">
        <v>7792</v>
      </c>
      <c r="I50" s="66">
        <v>7772</v>
      </c>
      <c r="J50" s="66">
        <v>7753</v>
      </c>
      <c r="K50" s="66">
        <v>1</v>
      </c>
      <c r="L50" s="66"/>
      <c r="M50" s="66"/>
      <c r="N50" s="67">
        <f t="shared" si="0"/>
        <v>38960</v>
      </c>
      <c r="O50" s="59"/>
      <c r="P50" s="59"/>
      <c r="Q50" s="59"/>
      <c r="R50" s="59"/>
      <c r="S50" s="59"/>
      <c r="T50" s="59"/>
      <c r="U50" s="59"/>
      <c r="V50" s="59"/>
    </row>
    <row r="51" spans="1:22" s="60" customFormat="1" ht="25.5">
      <c r="A51" s="64" t="s">
        <v>155</v>
      </c>
      <c r="B51" s="65" t="s">
        <v>145</v>
      </c>
      <c r="C51" s="64" t="s">
        <v>196</v>
      </c>
      <c r="D51" s="65" t="s">
        <v>209</v>
      </c>
      <c r="E51" s="64" t="s">
        <v>210</v>
      </c>
      <c r="F51" s="66">
        <v>2126</v>
      </c>
      <c r="G51" s="66">
        <v>2120</v>
      </c>
      <c r="H51" s="66">
        <v>2115</v>
      </c>
      <c r="I51" s="66">
        <v>2110</v>
      </c>
      <c r="J51" s="66">
        <v>2105</v>
      </c>
      <c r="K51" s="66"/>
      <c r="L51" s="66"/>
      <c r="M51" s="66"/>
      <c r="N51" s="67">
        <f t="shared" si="0"/>
        <v>10576</v>
      </c>
      <c r="O51" s="59"/>
      <c r="P51" s="59"/>
      <c r="Q51" s="59"/>
      <c r="R51" s="59"/>
      <c r="S51" s="59"/>
      <c r="T51" s="59"/>
      <c r="U51" s="59"/>
      <c r="V51" s="59"/>
    </row>
    <row r="52" spans="1:22" s="60" customFormat="1" ht="38.25">
      <c r="A52" s="64" t="s">
        <v>158</v>
      </c>
      <c r="B52" s="65" t="s">
        <v>145</v>
      </c>
      <c r="C52" s="64" t="s">
        <v>196</v>
      </c>
      <c r="D52" s="65" t="s">
        <v>211</v>
      </c>
      <c r="E52" s="64" t="s">
        <v>212</v>
      </c>
      <c r="F52" s="66">
        <v>1795</v>
      </c>
      <c r="G52" s="66">
        <v>1790</v>
      </c>
      <c r="H52" s="66">
        <v>1786</v>
      </c>
      <c r="I52" s="66">
        <v>1781</v>
      </c>
      <c r="J52" s="66">
        <v>1777</v>
      </c>
      <c r="K52" s="66">
        <v>444</v>
      </c>
      <c r="L52" s="66"/>
      <c r="M52" s="66"/>
      <c r="N52" s="67">
        <f t="shared" si="0"/>
        <v>9373</v>
      </c>
      <c r="O52" s="59"/>
      <c r="P52" s="59"/>
      <c r="Q52" s="59"/>
      <c r="R52" s="59"/>
      <c r="S52" s="59"/>
      <c r="T52" s="59"/>
      <c r="U52" s="59"/>
      <c r="V52" s="59"/>
    </row>
    <row r="53" spans="1:22" s="60" customFormat="1" ht="38.25">
      <c r="A53" s="64" t="s">
        <v>155</v>
      </c>
      <c r="B53" s="65" t="s">
        <v>145</v>
      </c>
      <c r="C53" s="64" t="s">
        <v>196</v>
      </c>
      <c r="D53" s="65" t="s">
        <v>213</v>
      </c>
      <c r="E53" s="64" t="s">
        <v>214</v>
      </c>
      <c r="F53" s="66">
        <v>11997</v>
      </c>
      <c r="G53" s="66">
        <v>11966</v>
      </c>
      <c r="H53" s="66">
        <v>11936</v>
      </c>
      <c r="I53" s="66">
        <v>11906</v>
      </c>
      <c r="J53" s="66">
        <v>11876</v>
      </c>
      <c r="K53" s="66">
        <v>5929</v>
      </c>
      <c r="L53" s="66"/>
      <c r="M53" s="66"/>
      <c r="N53" s="67">
        <f t="shared" si="0"/>
        <v>65610</v>
      </c>
      <c r="O53" s="59"/>
      <c r="P53" s="59"/>
      <c r="Q53" s="59"/>
      <c r="R53" s="59"/>
      <c r="S53" s="59"/>
      <c r="T53" s="59"/>
      <c r="U53" s="59"/>
      <c r="V53" s="59"/>
    </row>
    <row r="54" spans="1:22" s="60" customFormat="1" ht="76.5">
      <c r="A54" s="64" t="s">
        <v>155</v>
      </c>
      <c r="B54" s="65" t="s">
        <v>145</v>
      </c>
      <c r="C54" s="64" t="s">
        <v>196</v>
      </c>
      <c r="D54" s="65" t="s">
        <v>215</v>
      </c>
      <c r="E54" s="64" t="s">
        <v>216</v>
      </c>
      <c r="F54" s="66">
        <v>19688</v>
      </c>
      <c r="G54" s="66">
        <v>19638</v>
      </c>
      <c r="H54" s="66">
        <v>19589</v>
      </c>
      <c r="I54" s="66">
        <v>19540</v>
      </c>
      <c r="J54" s="66">
        <v>19491</v>
      </c>
      <c r="K54" s="66">
        <v>14587</v>
      </c>
      <c r="L54" s="66"/>
      <c r="M54" s="66"/>
      <c r="N54" s="67">
        <f t="shared" si="0"/>
        <v>112533</v>
      </c>
      <c r="O54" s="59"/>
      <c r="P54" s="59"/>
      <c r="Q54" s="59"/>
      <c r="R54" s="59"/>
      <c r="S54" s="59"/>
      <c r="T54" s="59"/>
      <c r="U54" s="59"/>
      <c r="V54" s="59"/>
    </row>
    <row r="55" spans="1:22" s="60" customFormat="1" ht="38.25">
      <c r="A55" s="64" t="s">
        <v>155</v>
      </c>
      <c r="B55" s="65" t="s">
        <v>145</v>
      </c>
      <c r="C55" s="64" t="s">
        <v>196</v>
      </c>
      <c r="D55" s="65" t="s">
        <v>217</v>
      </c>
      <c r="E55" s="64" t="s">
        <v>218</v>
      </c>
      <c r="F55" s="66">
        <v>2383</v>
      </c>
      <c r="G55" s="66">
        <v>2377</v>
      </c>
      <c r="H55" s="66">
        <v>2371</v>
      </c>
      <c r="I55" s="66">
        <v>2365</v>
      </c>
      <c r="J55" s="66">
        <v>2359</v>
      </c>
      <c r="K55" s="66">
        <v>2353</v>
      </c>
      <c r="L55" s="66">
        <v>1761</v>
      </c>
      <c r="M55" s="66"/>
      <c r="N55" s="67">
        <f t="shared" si="0"/>
        <v>15969</v>
      </c>
      <c r="O55" s="59"/>
      <c r="P55" s="59"/>
      <c r="Q55" s="59"/>
      <c r="R55" s="59"/>
      <c r="S55" s="59"/>
      <c r="T55" s="59"/>
      <c r="U55" s="59"/>
      <c r="V55" s="59"/>
    </row>
    <row r="56" spans="1:22" s="60" customFormat="1" ht="140.25">
      <c r="A56" s="64" t="s">
        <v>158</v>
      </c>
      <c r="B56" s="65" t="s">
        <v>145</v>
      </c>
      <c r="C56" s="64" t="s">
        <v>196</v>
      </c>
      <c r="D56" s="65" t="s">
        <v>219</v>
      </c>
      <c r="E56" s="64" t="s">
        <v>220</v>
      </c>
      <c r="F56" s="66">
        <v>9538</v>
      </c>
      <c r="G56" s="66">
        <v>9514</v>
      </c>
      <c r="H56" s="66">
        <v>2375</v>
      </c>
      <c r="I56" s="66"/>
      <c r="J56" s="66"/>
      <c r="K56" s="66"/>
      <c r="L56" s="66"/>
      <c r="M56" s="66"/>
      <c r="N56" s="67">
        <f t="shared" si="0"/>
        <v>21427</v>
      </c>
      <c r="O56" s="59"/>
      <c r="P56" s="59"/>
      <c r="Q56" s="59"/>
      <c r="R56" s="59"/>
      <c r="S56" s="59"/>
      <c r="T56" s="59"/>
      <c r="U56" s="59"/>
      <c r="V56" s="59"/>
    </row>
    <row r="57" spans="1:22" s="60" customFormat="1" ht="25.5">
      <c r="A57" s="64" t="s">
        <v>158</v>
      </c>
      <c r="B57" s="65" t="s">
        <v>145</v>
      </c>
      <c r="C57" s="64" t="s">
        <v>196</v>
      </c>
      <c r="D57" s="65" t="s">
        <v>221</v>
      </c>
      <c r="E57" s="64" t="s">
        <v>222</v>
      </c>
      <c r="F57" s="66">
        <v>4784</v>
      </c>
      <c r="G57" s="66">
        <v>4788</v>
      </c>
      <c r="H57" s="66">
        <v>4776</v>
      </c>
      <c r="I57" s="66">
        <v>4764</v>
      </c>
      <c r="J57" s="66">
        <v>4752</v>
      </c>
      <c r="K57" s="66">
        <v>4740</v>
      </c>
      <c r="L57" s="66">
        <v>4728</v>
      </c>
      <c r="M57" s="66">
        <v>2360</v>
      </c>
      <c r="N57" s="67">
        <f t="shared" si="0"/>
        <v>35692</v>
      </c>
      <c r="O57" s="59"/>
      <c r="P57" s="59"/>
      <c r="Q57" s="59"/>
      <c r="R57" s="59"/>
      <c r="S57" s="59"/>
      <c r="T57" s="59"/>
      <c r="U57" s="59"/>
      <c r="V57" s="59"/>
    </row>
    <row r="58" spans="1:22" s="60" customFormat="1" ht="15.75" customHeight="1">
      <c r="A58" s="64" t="s">
        <v>158</v>
      </c>
      <c r="B58" s="65" t="s">
        <v>145</v>
      </c>
      <c r="C58" s="64" t="s">
        <v>196</v>
      </c>
      <c r="D58" s="65" t="s">
        <v>223</v>
      </c>
      <c r="E58" s="64" t="s">
        <v>222</v>
      </c>
      <c r="F58" s="66">
        <v>2461</v>
      </c>
      <c r="G58" s="66">
        <v>2455</v>
      </c>
      <c r="H58" s="66">
        <v>2449</v>
      </c>
      <c r="I58" s="66">
        <v>2443</v>
      </c>
      <c r="J58" s="66">
        <v>2437</v>
      </c>
      <c r="K58" s="66">
        <v>2430</v>
      </c>
      <c r="L58" s="66">
        <v>2430</v>
      </c>
      <c r="M58" s="66">
        <v>1210</v>
      </c>
      <c r="N58" s="67">
        <f t="shared" si="0"/>
        <v>18315</v>
      </c>
      <c r="O58" s="59"/>
      <c r="P58" s="59"/>
      <c r="Q58" s="59"/>
      <c r="R58" s="59"/>
      <c r="S58" s="59"/>
      <c r="T58" s="59"/>
      <c r="U58" s="59"/>
      <c r="V58" s="59"/>
    </row>
    <row r="59" spans="1:22" s="60" customFormat="1" ht="51">
      <c r="A59" s="64" t="s">
        <v>158</v>
      </c>
      <c r="B59" s="65" t="s">
        <v>145</v>
      </c>
      <c r="C59" s="64" t="s">
        <v>196</v>
      </c>
      <c r="D59" s="65" t="s">
        <v>224</v>
      </c>
      <c r="E59" s="64" t="s">
        <v>225</v>
      </c>
      <c r="F59" s="66">
        <v>5756</v>
      </c>
      <c r="G59" s="66">
        <v>5742</v>
      </c>
      <c r="H59" s="66">
        <v>5728</v>
      </c>
      <c r="I59" s="66">
        <v>5713</v>
      </c>
      <c r="J59" s="66">
        <v>5699</v>
      </c>
      <c r="K59" s="66">
        <v>5685</v>
      </c>
      <c r="L59" s="66">
        <v>5670</v>
      </c>
      <c r="M59" s="66">
        <v>5656</v>
      </c>
      <c r="N59" s="67">
        <f t="shared" si="0"/>
        <v>45649</v>
      </c>
      <c r="O59" s="59"/>
      <c r="P59" s="59"/>
      <c r="Q59" s="59"/>
      <c r="R59" s="59"/>
      <c r="S59" s="59"/>
      <c r="T59" s="59"/>
      <c r="U59" s="59"/>
      <c r="V59" s="59"/>
    </row>
    <row r="60" spans="1:22" s="60" customFormat="1" ht="76.5">
      <c r="A60" s="64" t="s">
        <v>155</v>
      </c>
      <c r="B60" s="65" t="s">
        <v>145</v>
      </c>
      <c r="C60" s="64" t="s">
        <v>196</v>
      </c>
      <c r="D60" s="65" t="s">
        <v>226</v>
      </c>
      <c r="E60" s="64" t="s">
        <v>227</v>
      </c>
      <c r="F60" s="66">
        <v>9</v>
      </c>
      <c r="G60" s="66">
        <v>3570</v>
      </c>
      <c r="H60" s="66"/>
      <c r="I60" s="66"/>
      <c r="J60" s="66"/>
      <c r="K60" s="66"/>
      <c r="L60" s="66"/>
      <c r="M60" s="66"/>
      <c r="N60" s="67">
        <f t="shared" si="0"/>
        <v>3579</v>
      </c>
      <c r="O60" s="59"/>
      <c r="P60" s="59"/>
      <c r="Q60" s="59"/>
      <c r="R60" s="59"/>
      <c r="S60" s="59"/>
      <c r="T60" s="59"/>
      <c r="U60" s="59"/>
      <c r="V60" s="59"/>
    </row>
    <row r="61" spans="1:22" s="60" customFormat="1" ht="51">
      <c r="A61" s="64" t="s">
        <v>158</v>
      </c>
      <c r="B61" s="65" t="s">
        <v>145</v>
      </c>
      <c r="C61" s="64" t="s">
        <v>196</v>
      </c>
      <c r="D61" s="65" t="s">
        <v>228</v>
      </c>
      <c r="E61" s="64" t="s">
        <v>229</v>
      </c>
      <c r="F61" s="66">
        <v>685</v>
      </c>
      <c r="G61" s="66">
        <v>10207</v>
      </c>
      <c r="H61" s="66">
        <v>38739</v>
      </c>
      <c r="I61" s="66">
        <v>38644</v>
      </c>
      <c r="J61" s="66">
        <v>38549</v>
      </c>
      <c r="K61" s="66">
        <v>38451</v>
      </c>
      <c r="L61" s="66">
        <v>38355</v>
      </c>
      <c r="M61" s="66">
        <v>76423</v>
      </c>
      <c r="N61" s="67">
        <f t="shared" si="0"/>
        <v>280053</v>
      </c>
      <c r="O61" s="59"/>
      <c r="P61" s="59"/>
      <c r="Q61" s="59"/>
      <c r="R61" s="59"/>
      <c r="S61" s="59"/>
      <c r="T61" s="59"/>
      <c r="U61" s="59"/>
      <c r="V61" s="59"/>
    </row>
    <row r="62" spans="1:22" s="60" customFormat="1" ht="76.5">
      <c r="A62" s="64" t="s">
        <v>158</v>
      </c>
      <c r="B62" s="65" t="s">
        <v>145</v>
      </c>
      <c r="C62" s="64" t="s">
        <v>196</v>
      </c>
      <c r="D62" s="65" t="s">
        <v>230</v>
      </c>
      <c r="E62" s="64" t="s">
        <v>231</v>
      </c>
      <c r="F62" s="66">
        <v>398</v>
      </c>
      <c r="G62" s="66">
        <v>6023</v>
      </c>
      <c r="H62" s="66">
        <v>22922</v>
      </c>
      <c r="I62" s="66">
        <v>22866</v>
      </c>
      <c r="J62" s="66">
        <v>22809</v>
      </c>
      <c r="K62" s="66">
        <v>22752</v>
      </c>
      <c r="L62" s="66">
        <v>22695</v>
      </c>
      <c r="M62" s="66">
        <v>45220</v>
      </c>
      <c r="N62" s="67">
        <f t="shared" si="0"/>
        <v>165685</v>
      </c>
      <c r="O62" s="59"/>
      <c r="P62" s="59"/>
      <c r="Q62" s="59"/>
      <c r="R62" s="59"/>
      <c r="S62" s="59"/>
      <c r="T62" s="59"/>
      <c r="U62" s="59"/>
      <c r="V62" s="59"/>
    </row>
    <row r="63" spans="1:22" s="60" customFormat="1" ht="38.25">
      <c r="A63" s="64" t="s">
        <v>158</v>
      </c>
      <c r="B63" s="65" t="s">
        <v>145</v>
      </c>
      <c r="C63" s="64" t="s">
        <v>196</v>
      </c>
      <c r="D63" s="65" t="s">
        <v>232</v>
      </c>
      <c r="E63" s="64" t="s">
        <v>233</v>
      </c>
      <c r="F63" s="66">
        <v>276</v>
      </c>
      <c r="G63" s="66">
        <v>6648</v>
      </c>
      <c r="H63" s="66">
        <v>13662</v>
      </c>
      <c r="I63" s="66">
        <v>13628</v>
      </c>
      <c r="J63" s="66">
        <v>13594</v>
      </c>
      <c r="K63" s="66">
        <v>13560</v>
      </c>
      <c r="L63" s="66">
        <v>13526</v>
      </c>
      <c r="M63" s="66">
        <v>33666</v>
      </c>
      <c r="N63" s="67">
        <f t="shared" si="0"/>
        <v>108560</v>
      </c>
      <c r="O63" s="59"/>
      <c r="P63" s="59"/>
      <c r="Q63" s="59"/>
      <c r="R63" s="59"/>
      <c r="S63" s="59"/>
      <c r="T63" s="59"/>
      <c r="U63" s="59"/>
      <c r="V63" s="59"/>
    </row>
    <row r="64" spans="1:22" s="60" customFormat="1" ht="38.25">
      <c r="A64" s="64" t="s">
        <v>158</v>
      </c>
      <c r="B64" s="65" t="s">
        <v>145</v>
      </c>
      <c r="C64" s="64" t="s">
        <v>196</v>
      </c>
      <c r="D64" s="65" t="s">
        <v>234</v>
      </c>
      <c r="E64" s="64" t="s">
        <v>235</v>
      </c>
      <c r="F64" s="66">
        <v>12</v>
      </c>
      <c r="G64" s="66">
        <v>422</v>
      </c>
      <c r="H64" s="66">
        <v>591</v>
      </c>
      <c r="I64" s="66">
        <v>589</v>
      </c>
      <c r="J64" s="66">
        <v>588</v>
      </c>
      <c r="K64" s="66">
        <v>586</v>
      </c>
      <c r="L64" s="66">
        <v>585</v>
      </c>
      <c r="M64" s="66">
        <v>1456</v>
      </c>
      <c r="N64" s="67">
        <f t="shared" si="0"/>
        <v>4829</v>
      </c>
      <c r="O64" s="59"/>
      <c r="P64" s="59"/>
      <c r="Q64" s="59"/>
      <c r="R64" s="59"/>
      <c r="S64" s="59"/>
      <c r="T64" s="59"/>
      <c r="U64" s="59"/>
      <c r="V64" s="59"/>
    </row>
    <row r="65" spans="1:22">
      <c r="A65" s="64"/>
      <c r="B65" s="69" t="s">
        <v>43</v>
      </c>
      <c r="C65" s="64" t="s">
        <v>36</v>
      </c>
      <c r="D65" s="64" t="s">
        <v>36</v>
      </c>
      <c r="E65" s="64" t="s">
        <v>36</v>
      </c>
      <c r="F65" s="67">
        <f t="shared" ref="F65:M65" si="1">SUM(F17:F64)</f>
        <v>362430</v>
      </c>
      <c r="G65" s="67">
        <f t="shared" si="1"/>
        <v>338967</v>
      </c>
      <c r="H65" s="67">
        <f t="shared" si="1"/>
        <v>350506</v>
      </c>
      <c r="I65" s="67">
        <f t="shared" si="1"/>
        <v>350982</v>
      </c>
      <c r="J65" s="67">
        <f t="shared" si="1"/>
        <v>332785</v>
      </c>
      <c r="K65" s="67">
        <f t="shared" si="1"/>
        <v>292561</v>
      </c>
      <c r="L65" s="67">
        <f t="shared" si="1"/>
        <v>265241</v>
      </c>
      <c r="M65" s="67">
        <f t="shared" si="1"/>
        <v>974147</v>
      </c>
      <c r="N65" s="67">
        <f>SUM(N17:N64)</f>
        <v>3267619</v>
      </c>
      <c r="S65" s="70"/>
      <c r="V65" s="70"/>
    </row>
    <row r="66" spans="1:22" s="75" customFormat="1">
      <c r="A66" s="71"/>
      <c r="B66" s="72"/>
      <c r="C66" s="72"/>
      <c r="D66" s="72"/>
      <c r="E66" s="72"/>
      <c r="F66" s="73"/>
      <c r="G66" s="73"/>
      <c r="H66" s="73"/>
      <c r="I66" s="73"/>
      <c r="J66" s="73"/>
      <c r="K66" s="73"/>
      <c r="L66" s="73"/>
      <c r="M66" s="73"/>
      <c r="N66" s="74"/>
      <c r="S66" s="76"/>
      <c r="V66" s="76"/>
    </row>
    <row r="67" spans="1:22" s="75" customFormat="1">
      <c r="A67" s="77"/>
      <c r="B67" s="77" t="s">
        <v>55</v>
      </c>
      <c r="C67" s="78"/>
      <c r="D67" s="78"/>
      <c r="E67" s="78"/>
      <c r="F67" s="79"/>
      <c r="G67" s="79"/>
      <c r="H67" s="79"/>
      <c r="I67" s="79"/>
      <c r="J67" s="79"/>
      <c r="K67" s="79"/>
      <c r="L67" s="79"/>
      <c r="M67" s="79"/>
      <c r="N67" s="80"/>
      <c r="S67" s="76"/>
      <c r="V67" s="76"/>
    </row>
    <row r="68" spans="1:22" s="75" customFormat="1" hidden="1">
      <c r="A68" s="64"/>
      <c r="B68" s="65"/>
      <c r="C68" s="64"/>
      <c r="D68" s="65"/>
      <c r="E68" s="64"/>
      <c r="F68" s="66"/>
      <c r="G68" s="66"/>
      <c r="H68" s="66"/>
      <c r="I68" s="66"/>
      <c r="J68" s="66"/>
      <c r="K68" s="66"/>
      <c r="L68" s="66"/>
      <c r="M68" s="66"/>
      <c r="N68" s="67"/>
      <c r="S68" s="76"/>
      <c r="V68" s="76"/>
    </row>
    <row r="69" spans="1:22" hidden="1">
      <c r="A69" s="64"/>
      <c r="B69" s="81" t="s">
        <v>43</v>
      </c>
      <c r="C69" s="64" t="s">
        <v>36</v>
      </c>
      <c r="D69" s="64" t="s">
        <v>36</v>
      </c>
      <c r="E69" s="64" t="s">
        <v>36</v>
      </c>
      <c r="F69" s="67"/>
      <c r="G69" s="67"/>
      <c r="H69" s="67"/>
      <c r="I69" s="67"/>
      <c r="J69" s="67"/>
      <c r="K69" s="67"/>
      <c r="L69" s="67"/>
      <c r="M69" s="67"/>
      <c r="N69" s="67"/>
    </row>
    <row r="70" spans="1:22">
      <c r="A70" s="82"/>
      <c r="B70" s="83"/>
      <c r="C70" s="83"/>
      <c r="D70" s="83"/>
      <c r="E70" s="83"/>
      <c r="F70" s="79"/>
      <c r="G70" s="79"/>
      <c r="H70" s="79"/>
      <c r="I70" s="79"/>
      <c r="J70" s="79"/>
      <c r="K70" s="79"/>
      <c r="L70" s="79"/>
      <c r="M70" s="79"/>
      <c r="N70" s="84"/>
    </row>
    <row r="71" spans="1:22" ht="25.5" hidden="1">
      <c r="A71" s="82"/>
      <c r="B71" s="81" t="s">
        <v>56</v>
      </c>
      <c r="C71" s="64" t="s">
        <v>36</v>
      </c>
      <c r="D71" s="64" t="s">
        <v>36</v>
      </c>
      <c r="E71" s="64" t="s">
        <v>36</v>
      </c>
      <c r="F71" s="85"/>
      <c r="G71" s="85"/>
      <c r="H71" s="85"/>
      <c r="I71" s="85"/>
      <c r="J71" s="85"/>
      <c r="K71" s="85"/>
      <c r="L71" s="85"/>
      <c r="M71" s="85"/>
      <c r="N71" s="67"/>
    </row>
    <row r="72" spans="1:22">
      <c r="A72" s="82"/>
      <c r="B72" s="86"/>
      <c r="C72" s="86"/>
      <c r="D72" s="86"/>
      <c r="E72" s="86"/>
      <c r="F72" s="79"/>
      <c r="G72" s="79"/>
      <c r="H72" s="79"/>
      <c r="I72" s="79"/>
      <c r="J72" s="79"/>
      <c r="K72" s="79"/>
      <c r="L72" s="79"/>
      <c r="M72" s="79"/>
      <c r="N72" s="87"/>
    </row>
    <row r="73" spans="1:22">
      <c r="A73" s="82"/>
      <c r="B73" s="81" t="s">
        <v>57</v>
      </c>
      <c r="C73" s="88"/>
      <c r="D73" s="88"/>
      <c r="E73" s="89"/>
      <c r="F73" s="67">
        <v>362430</v>
      </c>
      <c r="G73" s="67">
        <v>338967</v>
      </c>
      <c r="H73" s="67">
        <v>350506</v>
      </c>
      <c r="I73" s="67">
        <v>350982</v>
      </c>
      <c r="J73" s="67">
        <v>332785</v>
      </c>
      <c r="K73" s="67">
        <v>292561</v>
      </c>
      <c r="L73" s="67">
        <v>265241</v>
      </c>
      <c r="M73" s="67">
        <v>974147</v>
      </c>
      <c r="N73" s="67">
        <v>3267619</v>
      </c>
    </row>
    <row r="74" spans="1:22">
      <c r="A74" s="82"/>
      <c r="B74" s="86"/>
      <c r="C74" s="86"/>
      <c r="D74" s="86"/>
      <c r="E74" s="86"/>
      <c r="F74" s="79"/>
      <c r="G74" s="79"/>
      <c r="H74" s="79"/>
      <c r="I74" s="79"/>
      <c r="J74" s="79"/>
      <c r="K74" s="79"/>
      <c r="L74" s="79"/>
      <c r="M74" s="79"/>
      <c r="N74" s="90"/>
    </row>
    <row r="75" spans="1:22" ht="18.75" customHeight="1">
      <c r="A75" s="82"/>
      <c r="B75" s="116" t="s">
        <v>58</v>
      </c>
      <c r="C75" s="116"/>
      <c r="D75" s="116"/>
      <c r="E75" s="116"/>
      <c r="F75" s="91">
        <v>7.67</v>
      </c>
      <c r="G75" s="91">
        <v>7.17</v>
      </c>
      <c r="H75" s="91">
        <v>7.43</v>
      </c>
      <c r="I75" s="91">
        <v>7.43</v>
      </c>
      <c r="J75" s="91">
        <v>7.04</v>
      </c>
      <c r="K75" s="91">
        <v>6.19</v>
      </c>
      <c r="L75" s="91">
        <v>5.61</v>
      </c>
      <c r="M75" s="92" t="s">
        <v>36</v>
      </c>
      <c r="N75" s="92" t="s">
        <v>36</v>
      </c>
    </row>
    <row r="76" spans="1:22">
      <c r="A76" s="83"/>
      <c r="B76" s="93"/>
      <c r="C76" s="94"/>
      <c r="D76" s="94"/>
      <c r="E76" s="94"/>
      <c r="F76" s="95"/>
      <c r="G76" s="95"/>
      <c r="H76" s="95"/>
      <c r="I76" s="95"/>
      <c r="J76" s="95"/>
      <c r="K76" s="95"/>
      <c r="L76" s="95"/>
      <c r="M76" s="95"/>
      <c r="N76" s="96"/>
    </row>
    <row r="77" spans="1:22" ht="48" customHeight="1">
      <c r="A77" s="83"/>
      <c r="B77" s="111" t="s">
        <v>59</v>
      </c>
      <c r="C77" s="111"/>
      <c r="D77" s="111"/>
      <c r="E77" s="111"/>
      <c r="F77" s="97"/>
      <c r="G77" s="98"/>
      <c r="H77" s="98"/>
      <c r="I77" s="98"/>
      <c r="J77" s="98"/>
      <c r="K77" s="98"/>
      <c r="L77" s="98"/>
      <c r="M77" s="99"/>
      <c r="N77" s="100">
        <v>4725314</v>
      </c>
    </row>
    <row r="78" spans="1:22">
      <c r="A78" s="101"/>
      <c r="B78" s="101"/>
      <c r="C78" s="25"/>
      <c r="D78" s="25"/>
      <c r="E78" s="25"/>
      <c r="F78" s="26"/>
      <c r="G78" s="26"/>
      <c r="H78" s="26"/>
      <c r="I78" s="26"/>
      <c r="J78" s="26"/>
      <c r="K78" s="26"/>
      <c r="L78" s="26"/>
      <c r="M78" s="26"/>
      <c r="S78" s="22"/>
      <c r="V78" s="22"/>
    </row>
    <row r="79" spans="1:22">
      <c r="A79" s="101"/>
      <c r="B79" s="102" t="s">
        <v>236</v>
      </c>
      <c r="C79" s="103"/>
      <c r="D79" s="103"/>
      <c r="E79" s="103"/>
    </row>
    <row r="80" spans="1:22">
      <c r="A80" s="101"/>
      <c r="B80" s="103"/>
      <c r="C80" s="103"/>
      <c r="D80" s="103"/>
      <c r="E80" s="103"/>
    </row>
    <row r="81" spans="2:4" ht="73.349999999999994" customHeight="1">
      <c r="B81" s="112" t="s">
        <v>237</v>
      </c>
      <c r="C81" s="112"/>
      <c r="D81" s="112"/>
    </row>
  </sheetData>
  <sheetProtection selectLockedCells="1" selectUnlockedCells="1"/>
  <mergeCells count="20">
    <mergeCell ref="B75:E75"/>
    <mergeCell ref="G4:N4"/>
    <mergeCell ref="G5:N5"/>
    <mergeCell ref="A6:M6"/>
    <mergeCell ref="A7:M7"/>
    <mergeCell ref="A8:M8"/>
    <mergeCell ref="A9:M9"/>
    <mergeCell ref="A10:M10"/>
    <mergeCell ref="A12:A13"/>
    <mergeCell ref="A4:F5"/>
    <mergeCell ref="L1:O1"/>
    <mergeCell ref="B77:E77"/>
    <mergeCell ref="B81:D81"/>
    <mergeCell ref="L3:O3"/>
    <mergeCell ref="L2:O2"/>
    <mergeCell ref="B12:B13"/>
    <mergeCell ref="C12:C13"/>
    <mergeCell ref="D12:D13"/>
    <mergeCell ref="E12:E13"/>
    <mergeCell ref="F12:N12"/>
  </mergeCells>
  <pageMargins left="0.78749999999999998" right="0.78749999999999998" top="1.1812499999999999" bottom="0.78749999999999998" header="0.51180555555555551" footer="0.27569444444444446"/>
  <pageSetup paperSize="9" scale="65" fitToHeight="0" orientation="landscape" useFirstPageNumber="1" horizontalDpi="300" verticalDpi="300" r:id="rId1"/>
  <headerFooter alignWithMargins="0">
    <oddFooter>&amp;L&amp;"Times New Roman,Regular"4-SAI; Pārskats par saistību apmēru&amp;R&amp;"Times New Roman,Regular"&amp;P</oddFooter>
  </headerFooter>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6</vt:i4>
      </vt:variant>
    </vt:vector>
  </HeadingPairs>
  <TitlesOfParts>
    <vt:vector size="8" baseType="lpstr">
      <vt:lpstr>1.pielikums</vt:lpstr>
      <vt:lpstr>2.pielikums</vt:lpstr>
      <vt:lpstr>'1.pielikums'!Drukas_apgabals</vt:lpstr>
      <vt:lpstr>'2.pielikums'!Drukas_apgabals</vt:lpstr>
      <vt:lpstr>'1.pielikums'!Drukāt_virsrakstus</vt:lpstr>
      <vt:lpstr>'2.pielikums'!Drukāt_virsrakstus</vt:lpstr>
      <vt:lpstr>'2.pielikums'!Excel_BuiltIn_Print_Titles_1</vt:lpstr>
      <vt:lpstr>Excel_BuiltIn_Print_Titles_1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Maija Brunava</dc:creator>
  <cp:lastModifiedBy>DzidraJ</cp:lastModifiedBy>
  <cp:lastPrinted>2020-01-17T11:11:40Z</cp:lastPrinted>
  <dcterms:created xsi:type="dcterms:W3CDTF">2017-08-07T06:38:07Z</dcterms:created>
  <dcterms:modified xsi:type="dcterms:W3CDTF">2020-06-16T07:39:27Z</dcterms:modified>
</cp:coreProperties>
</file>